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160"/>
  </bookViews>
  <sheets>
    <sheet name="SVIBANJ - KATEGORIJA 1" sheetId="1" r:id="rId1"/>
    <sheet name="SVIBANJ - KATEGORIJA 2" sheetId="2" r:id="rId2"/>
  </sheets>
  <definedNames>
    <definedName name="Br_fakture" localSheetId="1">#REF!</definedName>
    <definedName name="Br_fakture">#REF!</definedName>
    <definedName name="NazivTvrtke" localSheetId="1">'SVIBANJ - KATEGORIJA 2'!#REF!</definedName>
    <definedName name="NazivTvrtke">'SVIBANJ - KATEGORIJA 1'!#REF!</definedName>
    <definedName name="PojedinostiOBrFakture">"PojedinostiOFakturi[Br fakture]"</definedName>
    <definedName name="rngInvoice" localSheetId="1">'SVIBANJ - KATEGORIJA 2'!#REF!</definedName>
    <definedName name="rngInvoice">'SVIBANJ - KATEGORIJA 1'!#REF!</definedName>
    <definedName name="TraženjeKupca" localSheetId="1">#REF!</definedName>
    <definedName name="TraženjeKupc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a="1"/>
  <c r="C9" s="1"/>
  <c r="B9" a="1"/>
  <c r="B9" s="1"/>
  <c r="B26" i="1" a="1"/>
  <c r="B26" s="1"/>
  <c r="C26" a="1"/>
  <c r="C26" s="1"/>
  <c r="B23" a="1"/>
  <c r="B23" s="1"/>
  <c r="C23" a="1"/>
  <c r="C23" s="1"/>
  <c r="B24" a="1"/>
  <c r="B24" s="1"/>
  <c r="C24" a="1"/>
  <c r="C24" s="1"/>
  <c r="C10" i="2" a="1"/>
  <c r="C10" s="1"/>
  <c r="B10" a="1"/>
  <c r="B10" s="1"/>
  <c r="C8" a="1"/>
  <c r="C8" s="1"/>
  <c r="B8" a="1"/>
  <c r="B8" s="1"/>
  <c r="E10" l="1"/>
  <c r="E28" i="1"/>
</calcChain>
</file>

<file path=xl/sharedStrings.xml><?xml version="1.0" encoding="utf-8"?>
<sst xmlns="http://schemas.openxmlformats.org/spreadsheetml/2006/main" count="94" uniqueCount="60">
  <si>
    <t>Iznos</t>
  </si>
  <si>
    <t>ZAGREB</t>
  </si>
  <si>
    <t>ZAPOSLENICI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</si>
  <si>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</si>
  <si>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</si>
  <si>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</si>
  <si>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</si>
  <si>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</si>
  <si>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</si>
  <si>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</si>
  <si>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INFORMACIJA O TROŠENJU SREDSTAVA</t>
  </si>
  <si>
    <t>3238 RAČUNALNE USLUGE</t>
  </si>
  <si>
    <t>3221 UREDSKI MATERIJAL I OSTALI MATERIJALNI RASHODI</t>
  </si>
  <si>
    <t>3224 MATERIJAL I DIJELOVI ZA TEKUĆE I INVESTICIJSKO ODRŽAVANJE</t>
  </si>
  <si>
    <t>Naziv ustanove: OŠ Petra Hektorovića Stari Grad</t>
  </si>
  <si>
    <t>Adresa: Obala dr.Franje Tuđmana 1</t>
  </si>
  <si>
    <t>T: Telefonski broj: 021/765-069</t>
  </si>
  <si>
    <t>Poštanski broj i grad: 21460 Stari Grad</t>
  </si>
  <si>
    <t>T: Broj mobitela: 095/200-2872</t>
  </si>
  <si>
    <t>E-pošta: skola@os-phektorovica-starigrad.skole.hr</t>
  </si>
  <si>
    <t>Web-mjesto: http://os-phektorovica-starigrad.skole.hr/</t>
  </si>
  <si>
    <t>UKUPNO ZAPOSLENICI</t>
  </si>
  <si>
    <t>3132 DOPRINOSI ZA OBAVEZNO ZDRAVSTVENO OSIGURANJE</t>
  </si>
  <si>
    <t>OTP banka d.d.</t>
  </si>
  <si>
    <t>SPLIT</t>
  </si>
  <si>
    <t>3431 BANKARSKE USLUGE I USLUGE PLATNOG PROMETA</t>
  </si>
  <si>
    <t>STARI GRAD</t>
  </si>
  <si>
    <t>VOLAT D.O.O.</t>
  </si>
  <si>
    <t>3222 MATERIJAL I SIROVINE</t>
  </si>
  <si>
    <t>ADMINISTRATOR D.O.O.</t>
  </si>
  <si>
    <t>3214 OSTALE NAKNADE TROŠKOVA ZAPOSLENIMA</t>
  </si>
  <si>
    <t>ČAZMATRANS PROMET D.O.O.</t>
  </si>
  <si>
    <t>ČAZMA</t>
  </si>
  <si>
    <t>KRIVODOL</t>
  </si>
  <si>
    <t>MARIJA ŠALOV APARTMANI</t>
  </si>
  <si>
    <t>VELI DOLAC D.O.O.</t>
  </si>
  <si>
    <t>KOMUNALNO STARI GRAD D.O.O.</t>
  </si>
  <si>
    <t>TELEMACH D.O.O.</t>
  </si>
  <si>
    <t>3225 SITNI INVENTAR I AUTO GUME</t>
  </si>
  <si>
    <t>DRŽAVNI PRORAČUN REPUBLIKE HRVATSKE</t>
  </si>
  <si>
    <t>TOMMY D.O.O.</t>
  </si>
  <si>
    <t>Internet MALL D.O.O.</t>
  </si>
  <si>
    <t>GALERIJA BILONIĆ</t>
  </si>
  <si>
    <t>ST MAESTRAL D.O.O.</t>
  </si>
  <si>
    <t>BAR D.O.O.</t>
  </si>
  <si>
    <t>VALPOVO</t>
  </si>
  <si>
    <t>APARTMAN CENTRAL 11</t>
  </si>
  <si>
    <t>32114 SMJEŠTAJ NA  SLUŽBENOM PUTU</t>
  </si>
  <si>
    <t>STANIĆ D.O.O.</t>
  </si>
  <si>
    <t>SV. NEDJELJA</t>
  </si>
  <si>
    <t>KIK D.O.O.</t>
  </si>
  <si>
    <t>JABLANOVEC</t>
  </si>
  <si>
    <t>REPROMATERIJAL ANA D.O.O.</t>
  </si>
  <si>
    <t>White CRYSTAL KFT</t>
  </si>
  <si>
    <t>4221 UREDSKA OPREMA I NAMJEŠTAJ</t>
  </si>
  <si>
    <t>URSA, OBRT ZA USLUGE</t>
  </si>
  <si>
    <t>3295 PRISTOJBE I NAKNADE</t>
  </si>
  <si>
    <t>Svibanj 2024.g.</t>
  </si>
  <si>
    <t>3111 BRUTO PLAĆE ZA REDOVAN RAD  ZA 04/24</t>
  </si>
  <si>
    <t>3212 PRIJEVOZ ZA 04/24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</si>
</sst>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5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14"/>
      <color theme="2" tint="-0.749961851863155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3" fontId="0" fillId="35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43" fontId="33" fillId="35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 applyProtection="1">
      <alignment horizontal="center" vertical="center"/>
    </xf>
    <xf numFmtId="44" fontId="33" fillId="2" borderId="0" xfId="0" applyNumberFormat="1" applyFont="1" applyFill="1" applyAlignment="1" applyProtection="1">
      <alignment horizontal="center" vertical="center"/>
    </xf>
    <xf numFmtId="43" fontId="33" fillId="35" borderId="0" xfId="0" applyNumberFormat="1" applyFont="1" applyFill="1" applyAlignment="1" applyProtection="1">
      <alignment horizontal="center" vertical="center"/>
    </xf>
    <xf numFmtId="0" fontId="33" fillId="2" borderId="0" xfId="0" applyNumberFormat="1" applyFont="1" applyFill="1" applyAlignment="1" applyProtection="1">
      <alignment horizontal="center" vertical="center"/>
    </xf>
    <xf numFmtId="0" fontId="30" fillId="36" borderId="0" xfId="0" applyNumberFormat="1" applyFont="1" applyFill="1" applyBorder="1" applyAlignment="1" applyProtection="1">
      <alignment horizontal="center" vertical="center"/>
    </xf>
    <xf numFmtId="0" fontId="30" fillId="36" borderId="0" xfId="0" applyNumberFormat="1" applyFont="1" applyFill="1" applyBorder="1" applyAlignment="1">
      <alignment horizontal="center" vertical="center"/>
    </xf>
    <xf numFmtId="44" fontId="30" fillId="36" borderId="0" xfId="0" applyNumberFormat="1" applyFont="1" applyFill="1" applyBorder="1" applyAlignment="1">
      <alignment horizontal="center" vertical="center"/>
    </xf>
    <xf numFmtId="43" fontId="30" fillId="36" borderId="0" xfId="0" applyNumberFormat="1" applyFont="1" applyFill="1" applyBorder="1" applyAlignment="1">
      <alignment horizontal="center" vertical="center"/>
    </xf>
    <xf numFmtId="0" fontId="31" fillId="36" borderId="0" xfId="0" applyNumberFormat="1" applyFont="1" applyFill="1" applyBorder="1" applyAlignment="1">
      <alignment horizontal="center" vertical="center"/>
    </xf>
    <xf numFmtId="44" fontId="31" fillId="36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44" fontId="33" fillId="2" borderId="0" xfId="0" applyNumberFormat="1" applyFont="1" applyFill="1" applyAlignment="1" applyProtection="1">
      <alignment horizontal="center" vertical="center" wrapText="1"/>
    </xf>
    <xf numFmtId="0" fontId="32" fillId="2" borderId="0" xfId="0" applyNumberFormat="1" applyFont="1" applyFill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28" dataDxfId="21" totalsRowDxfId="20">
  <autoFilter ref="A6:E2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>
      <calculatedColumnFormula array="1">IFERROR(INDEX(#REF!,SMALL(IF(#REF!=rngInvoice,ROW(#REF!)-ROW(#REF!)), ROW(1:1)), MATCH($A$6,#REF!, 0)),"")</calculatedColumnFormula>
    </tableColumn>
    <tableColumn id="8" name="OIB primatelja" dataDxfId="17" totalsRowDxfId="16">
      <calculatedColumnFormula array="1">IFERROR(INDEX(#REF!,SMALL(IF(#REF!=rngInvoice,ROW(#REF!)-ROW(#REF!)), ROW(1:1)), MATCH($B$6,#REF!, 0)),"")</calculatedColumnFormula>
    </tableColumn>
    <tableColumn id="10" name="Sjedište primatelja" dataDxfId="15" totalsRowDxfId="14">
      <calculatedColumnFormula array="1">IFERROR(INDEX(#REF!,SMALL(IF(#REF!=rngInvoice,ROW(#REF!)-ROW(#REF!)), ROW(1:1)), MATCH($C$6,#REF!, 0)),"")</calculatedColumnFormula>
    </tableColumn>
    <tableColumn id="3" name="Vrsta rashoda i izdatka" dataDxfId="13" totalsRowDxfId="12"/>
    <tableColumn id="11" name="Iznos" totalsRowFunction="count" dataDxfId="1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0" dataDxfId="10" totalsRowDxfId="9">
  <autoFilter ref="A6:E1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 tint="-0.499984740745262"/>
    <pageSetUpPr autoPageBreaks="0" fitToPage="1"/>
  </sheetPr>
  <dimension ref="A1:G52"/>
  <sheetViews>
    <sheetView showGridLines="0" tabSelected="1" topLeftCell="A13" workbookViewId="0">
      <selection activeCell="E19" sqref="E19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4" t="s">
        <v>14</v>
      </c>
      <c r="B1" s="44"/>
      <c r="C1" s="44"/>
      <c r="D1" s="44"/>
      <c r="E1" s="44"/>
      <c r="F1" s="3"/>
    </row>
    <row r="2" spans="1:7" ht="37.5" customHeight="1" thickTop="1">
      <c r="A2" s="45" t="s">
        <v>15</v>
      </c>
      <c r="B2" s="45"/>
      <c r="C2" s="16" t="s">
        <v>16</v>
      </c>
      <c r="D2" s="47" t="s">
        <v>19</v>
      </c>
      <c r="E2" s="47"/>
      <c r="F2" s="4"/>
    </row>
    <row r="3" spans="1:7" ht="47.25" customHeight="1">
      <c r="A3" s="46" t="s">
        <v>17</v>
      </c>
      <c r="B3" s="46"/>
      <c r="C3" s="17" t="s">
        <v>18</v>
      </c>
      <c r="D3" s="48" t="s">
        <v>20</v>
      </c>
      <c r="E3" s="48"/>
      <c r="F3" s="4"/>
    </row>
    <row r="4" spans="1:7" ht="44.1" customHeight="1">
      <c r="A4" s="42" t="s">
        <v>57</v>
      </c>
      <c r="B4" s="8"/>
      <c r="C4" s="8"/>
      <c r="D4" s="8"/>
      <c r="E4" s="8"/>
    </row>
    <row r="5" spans="1:7" ht="44.1" customHeight="1">
      <c r="A5" s="43" t="s">
        <v>10</v>
      </c>
      <c r="B5" s="43"/>
      <c r="C5" s="43"/>
      <c r="D5" s="43"/>
      <c r="E5" s="43"/>
    </row>
    <row r="6" spans="1:7" s="2" customFormat="1" ht="39.950000000000003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4"/>
    </row>
    <row r="7" spans="1:7" s="2" customFormat="1" ht="39.950000000000003" customHeight="1">
      <c r="A7" s="21" t="s">
        <v>23</v>
      </c>
      <c r="B7" s="22">
        <v>52508873833</v>
      </c>
      <c r="C7" s="23" t="s">
        <v>24</v>
      </c>
      <c r="D7" s="24" t="s">
        <v>25</v>
      </c>
      <c r="E7" s="25">
        <v>40.11</v>
      </c>
      <c r="G7" s="14"/>
    </row>
    <row r="8" spans="1:7" s="2" customFormat="1" ht="39.950000000000003" customHeight="1">
      <c r="A8" s="39" t="s">
        <v>37</v>
      </c>
      <c r="B8" s="26">
        <v>70133616033</v>
      </c>
      <c r="C8" s="23" t="s">
        <v>1</v>
      </c>
      <c r="D8" s="24" t="s">
        <v>5</v>
      </c>
      <c r="E8" s="25">
        <v>105.53</v>
      </c>
      <c r="G8" s="14"/>
    </row>
    <row r="9" spans="1:7" s="2" customFormat="1" ht="39.950000000000003" customHeight="1">
      <c r="A9" s="21" t="s">
        <v>36</v>
      </c>
      <c r="B9" s="26">
        <v>32328464260</v>
      </c>
      <c r="C9" s="23" t="s">
        <v>26</v>
      </c>
      <c r="D9" s="24" t="s">
        <v>4</v>
      </c>
      <c r="E9" s="25">
        <v>75.5</v>
      </c>
      <c r="G9" s="14"/>
    </row>
    <row r="10" spans="1:7" s="2" customFormat="1" ht="39.950000000000003" customHeight="1">
      <c r="A10" s="21" t="s">
        <v>29</v>
      </c>
      <c r="B10" s="28">
        <v>34658637472</v>
      </c>
      <c r="C10" s="23" t="s">
        <v>33</v>
      </c>
      <c r="D10" s="23" t="s">
        <v>11</v>
      </c>
      <c r="E10" s="25">
        <v>126.08</v>
      </c>
      <c r="G10" s="14"/>
    </row>
    <row r="11" spans="1:7" s="2" customFormat="1" ht="39.950000000000003" customHeight="1">
      <c r="A11" s="21" t="s">
        <v>27</v>
      </c>
      <c r="B11" s="28">
        <v>60838450361</v>
      </c>
      <c r="C11" s="23" t="s">
        <v>26</v>
      </c>
      <c r="D11" s="24" t="s">
        <v>54</v>
      </c>
      <c r="E11" s="25">
        <v>2738</v>
      </c>
      <c r="G11" s="14"/>
    </row>
    <row r="12" spans="1:7" s="2" customFormat="1" ht="39.950000000000003" customHeight="1">
      <c r="A12" s="21" t="s">
        <v>27</v>
      </c>
      <c r="B12" s="28">
        <v>60838450361</v>
      </c>
      <c r="C12" s="23" t="s">
        <v>26</v>
      </c>
      <c r="D12" s="27" t="s">
        <v>13</v>
      </c>
      <c r="E12" s="25">
        <v>288.27999999999997</v>
      </c>
      <c r="G12" s="14"/>
    </row>
    <row r="13" spans="1:7" s="2" customFormat="1" ht="39.950000000000003" customHeight="1">
      <c r="A13" s="21" t="s">
        <v>31</v>
      </c>
      <c r="B13" s="28">
        <v>96107776452</v>
      </c>
      <c r="C13" s="23" t="s">
        <v>32</v>
      </c>
      <c r="D13" s="24" t="s">
        <v>5</v>
      </c>
      <c r="E13" s="25">
        <v>2601.4</v>
      </c>
      <c r="G13" s="14"/>
    </row>
    <row r="14" spans="1:7" s="2" customFormat="1" ht="44.25" customHeight="1">
      <c r="A14" s="29" t="s">
        <v>35</v>
      </c>
      <c r="B14" s="32">
        <v>67387368809</v>
      </c>
      <c r="C14" s="30" t="s">
        <v>26</v>
      </c>
      <c r="D14" s="40" t="s">
        <v>12</v>
      </c>
      <c r="E14" s="31">
        <v>26.5</v>
      </c>
      <c r="G14" s="14"/>
    </row>
    <row r="15" spans="1:7" s="2" customFormat="1" ht="39.950000000000003" customHeight="1">
      <c r="A15" s="21" t="s">
        <v>42</v>
      </c>
      <c r="B15" s="26">
        <v>29547583031</v>
      </c>
      <c r="C15" s="23" t="s">
        <v>24</v>
      </c>
      <c r="D15" s="24" t="s">
        <v>28</v>
      </c>
      <c r="E15" s="31">
        <v>63.6</v>
      </c>
      <c r="G15" s="14"/>
    </row>
    <row r="16" spans="1:7" s="2" customFormat="1" ht="39.950000000000003" customHeight="1">
      <c r="A16" s="21" t="s">
        <v>43</v>
      </c>
      <c r="B16" s="26">
        <v>41335903174</v>
      </c>
      <c r="C16" s="23" t="s">
        <v>26</v>
      </c>
      <c r="D16" s="27" t="s">
        <v>13</v>
      </c>
      <c r="E16" s="31">
        <v>10.58</v>
      </c>
      <c r="G16" s="14"/>
    </row>
    <row r="17" spans="1:7" s="2" customFormat="1" ht="39.950000000000003" customHeight="1">
      <c r="A17" s="21" t="s">
        <v>40</v>
      </c>
      <c r="B17" s="26">
        <v>278260010</v>
      </c>
      <c r="C17" s="23" t="s">
        <v>24</v>
      </c>
      <c r="D17" s="23" t="s">
        <v>28</v>
      </c>
      <c r="E17" s="31">
        <v>4648.84</v>
      </c>
      <c r="G17" s="14"/>
    </row>
    <row r="18" spans="1:7" s="2" customFormat="1" ht="39.950000000000003" customHeight="1">
      <c r="A18" s="21" t="s">
        <v>41</v>
      </c>
      <c r="B18" s="28">
        <v>91380369083</v>
      </c>
      <c r="C18" s="23" t="s">
        <v>1</v>
      </c>
      <c r="D18" s="24" t="s">
        <v>38</v>
      </c>
      <c r="E18" s="31">
        <v>41.95</v>
      </c>
      <c r="G18" s="14"/>
    </row>
    <row r="19" spans="1:7" s="2" customFormat="1" ht="39.950000000000003" customHeight="1">
      <c r="A19" s="21" t="s">
        <v>44</v>
      </c>
      <c r="B19" s="28">
        <v>82698464257</v>
      </c>
      <c r="C19" s="23" t="s">
        <v>45</v>
      </c>
      <c r="D19" s="27" t="s">
        <v>13</v>
      </c>
      <c r="E19" s="31">
        <v>198.8</v>
      </c>
      <c r="G19" s="14"/>
    </row>
    <row r="20" spans="1:7" s="2" customFormat="1" ht="39.950000000000003" customHeight="1">
      <c r="A20" s="21" t="s">
        <v>50</v>
      </c>
      <c r="B20" s="28">
        <v>29471249755</v>
      </c>
      <c r="C20" s="23" t="s">
        <v>51</v>
      </c>
      <c r="D20" s="24" t="s">
        <v>12</v>
      </c>
      <c r="E20" s="31">
        <v>11.46</v>
      </c>
      <c r="G20" s="14"/>
    </row>
    <row r="21" spans="1:7" s="2" customFormat="1" ht="39.950000000000003" customHeight="1">
      <c r="A21" s="21" t="s">
        <v>48</v>
      </c>
      <c r="B21" s="28">
        <v>50056415529</v>
      </c>
      <c r="C21" s="23" t="s">
        <v>49</v>
      </c>
      <c r="D21" s="23" t="s">
        <v>28</v>
      </c>
      <c r="E21" s="31">
        <v>21.47</v>
      </c>
      <c r="G21" s="14"/>
    </row>
    <row r="22" spans="1:7" s="2" customFormat="1" ht="39.950000000000003" customHeight="1">
      <c r="A22" s="21" t="s">
        <v>52</v>
      </c>
      <c r="B22" s="28">
        <v>61799783679</v>
      </c>
      <c r="C22" s="23" t="s">
        <v>24</v>
      </c>
      <c r="D22" s="23" t="s">
        <v>28</v>
      </c>
      <c r="E22" s="31">
        <v>16.02</v>
      </c>
      <c r="G22" s="14"/>
    </row>
    <row r="23" spans="1:7" s="2" customFormat="1" ht="44.25" customHeight="1">
      <c r="A23" s="41" t="s">
        <v>53</v>
      </c>
      <c r="B23" s="32" t="str">
        <f t="array" ref="B23">IFERROR(INDEX(#REF!,SMALL(IF(#REF!=rngInvoice,ROW(#REF!)-ROW(#REF!)), ROW(26:26)), MATCH($B$6,#REF!, 0)),"")</f>
        <v/>
      </c>
      <c r="C23" s="30" t="str">
        <f t="array" ref="C23">IFERROR(INDEX(#REF!,SMALL(IF(#REF!=rngInvoice,ROW(#REF!)-ROW(#REF!)), ROW(26:26)), MATCH($C$6,#REF!, 0)),"")</f>
        <v/>
      </c>
      <c r="D23" s="40" t="s">
        <v>12</v>
      </c>
      <c r="E23" s="31">
        <v>51.86</v>
      </c>
      <c r="G23" s="14"/>
    </row>
    <row r="24" spans="1:7" s="2" customFormat="1" ht="39.950000000000003" customHeight="1">
      <c r="A24" s="29" t="s">
        <v>55</v>
      </c>
      <c r="B24" s="32" t="str">
        <f t="array" ref="B24">IFERROR(INDEX(#REF!,SMALL(IF(#REF!=rngInvoice,ROW(#REF!)-ROW(#REF!)), ROW(24:24)), MATCH($B$6,#REF!, 0)),"")</f>
        <v/>
      </c>
      <c r="C24" s="30" t="str">
        <f t="array" ref="C24">IFERROR(INDEX(#REF!,SMALL(IF(#REF!=rngInvoice,ROW(#REF!)-ROW(#REF!)), ROW(24:24)), MATCH($C$6,#REF!, 0)),"")</f>
        <v/>
      </c>
      <c r="D24" s="24" t="s">
        <v>30</v>
      </c>
      <c r="E24" s="31">
        <v>300</v>
      </c>
      <c r="G24" s="14"/>
    </row>
    <row r="25" spans="1:7" s="2" customFormat="1" ht="39.950000000000003" customHeight="1">
      <c r="A25" s="21" t="s">
        <v>34</v>
      </c>
      <c r="B25" s="26"/>
      <c r="C25" s="23"/>
      <c r="D25" s="24" t="s">
        <v>30</v>
      </c>
      <c r="E25" s="31">
        <v>100</v>
      </c>
      <c r="G25" s="14"/>
    </row>
    <row r="26" spans="1:7" s="2" customFormat="1" ht="43.5" customHeight="1">
      <c r="A26" s="39" t="s">
        <v>39</v>
      </c>
      <c r="B26" s="26" t="str">
        <f t="array" ref="B26">IFERROR(INDEX(#REF!,SMALL(IF(#REF!=rngInvoice,ROW(#REF!)-ROW(#REF!)), ROW(34:34)), MATCH($B$6,#REF!, 0)),"")</f>
        <v/>
      </c>
      <c r="C26" s="23" t="str">
        <f t="array" ref="C26">IFERROR(INDEX(#REF!,SMALL(IF(#REF!=rngInvoice,ROW(#REF!)-ROW(#REF!)), ROW(34:34)), MATCH($C$6,#REF!, 0)),"")</f>
        <v/>
      </c>
      <c r="D26" s="23" t="s">
        <v>56</v>
      </c>
      <c r="E26" s="31">
        <v>215.67</v>
      </c>
      <c r="G26" s="14"/>
    </row>
    <row r="27" spans="1:7" s="2" customFormat="1" ht="39.950000000000003" customHeight="1">
      <c r="A27" s="21" t="s">
        <v>46</v>
      </c>
      <c r="B27" s="28"/>
      <c r="C27" s="23"/>
      <c r="D27" s="24" t="s">
        <v>47</v>
      </c>
      <c r="E27" s="25">
        <v>150.94999999999999</v>
      </c>
      <c r="G27" s="14"/>
    </row>
    <row r="28" spans="1:7" s="2" customFormat="1" ht="39.950000000000003" customHeight="1">
      <c r="A28" s="33" t="s">
        <v>3</v>
      </c>
      <c r="B28" s="34"/>
      <c r="C28" s="35"/>
      <c r="D28" s="35"/>
      <c r="E28" s="36">
        <f>SUM(E7:E27)</f>
        <v>11832.6</v>
      </c>
      <c r="G28" s="14"/>
    </row>
    <row r="29" spans="1:7" s="2" customFormat="1" ht="39.950000000000003" customHeight="1">
      <c r="A29" s="7"/>
      <c r="B29" s="7"/>
      <c r="C29" s="7"/>
      <c r="D29" s="7"/>
      <c r="E29" s="7"/>
      <c r="G29" s="14"/>
    </row>
    <row r="30" spans="1:7" s="2" customFormat="1" ht="39.950000000000003" customHeight="1">
      <c r="A30" s="7"/>
      <c r="B30" s="7"/>
      <c r="C30" s="7"/>
      <c r="D30" s="7"/>
      <c r="E30" s="7"/>
      <c r="G30" s="14"/>
    </row>
    <row r="31" spans="1:7" s="2" customFormat="1" ht="39.950000000000003" customHeight="1">
      <c r="A31" s="7"/>
      <c r="B31" s="7"/>
      <c r="C31" s="7"/>
      <c r="D31" s="7"/>
      <c r="E31" s="7"/>
      <c r="G31" s="14"/>
    </row>
    <row r="32" spans="1:7" s="2" customFormat="1" ht="39.950000000000003" customHeight="1">
      <c r="A32" s="7"/>
      <c r="B32" s="7"/>
      <c r="C32" s="7"/>
      <c r="D32" s="7"/>
      <c r="E32" s="7"/>
      <c r="G32" s="14"/>
    </row>
    <row r="33" spans="1:7" s="2" customFormat="1" ht="45" customHeight="1">
      <c r="A33" s="7"/>
      <c r="B33" s="7"/>
      <c r="C33" s="7"/>
      <c r="D33" s="7"/>
      <c r="E33" s="7"/>
      <c r="G33" s="14"/>
    </row>
    <row r="34" spans="1:7" s="2" customFormat="1" ht="39.950000000000003" customHeight="1">
      <c r="A34" s="7"/>
      <c r="B34" s="7"/>
      <c r="C34" s="7"/>
      <c r="D34" s="7"/>
      <c r="E34" s="7"/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G52"/>
  <sheetViews>
    <sheetView showGridLines="0" topLeftCell="A4" workbookViewId="0">
      <selection activeCell="C9" sqref="C9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4" t="s">
        <v>14</v>
      </c>
      <c r="B1" s="44"/>
      <c r="C1" s="44"/>
      <c r="D1" s="44"/>
      <c r="E1" s="44"/>
      <c r="F1" s="3"/>
    </row>
    <row r="2" spans="1:7" ht="37.5" customHeight="1" thickTop="1">
      <c r="A2" s="45" t="s">
        <v>15</v>
      </c>
      <c r="B2" s="45"/>
      <c r="C2" s="19" t="s">
        <v>16</v>
      </c>
      <c r="D2" s="47" t="s">
        <v>19</v>
      </c>
      <c r="E2" s="47"/>
      <c r="F2" s="4"/>
    </row>
    <row r="3" spans="1:7" ht="47.25" customHeight="1">
      <c r="A3" s="46" t="s">
        <v>17</v>
      </c>
      <c r="B3" s="46"/>
      <c r="C3" s="20" t="s">
        <v>18</v>
      </c>
      <c r="D3" s="48" t="s">
        <v>20</v>
      </c>
      <c r="E3" s="48"/>
      <c r="F3" s="4"/>
    </row>
    <row r="4" spans="1:7" ht="44.1" customHeight="1">
      <c r="A4" s="42" t="s">
        <v>57</v>
      </c>
      <c r="B4" s="8"/>
      <c r="C4" s="8"/>
      <c r="D4" s="8"/>
      <c r="E4" s="8"/>
    </row>
    <row r="5" spans="1:7" ht="44.1" customHeight="1">
      <c r="A5" s="43" t="s">
        <v>10</v>
      </c>
      <c r="B5" s="43"/>
      <c r="C5" s="43"/>
      <c r="D5" s="43"/>
      <c r="E5" s="43"/>
    </row>
    <row r="6" spans="1:7" s="2" customFormat="1" ht="39.950000000000003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4"/>
    </row>
    <row r="7" spans="1:7" s="2" customFormat="1" ht="39.950000000000003" customHeight="1">
      <c r="A7" s="11" t="s">
        <v>2</v>
      </c>
      <c r="B7" s="9"/>
      <c r="C7" s="5"/>
      <c r="D7" s="10" t="s">
        <v>58</v>
      </c>
      <c r="E7" s="18">
        <v>63258.75</v>
      </c>
      <c r="G7" s="14"/>
    </row>
    <row r="8" spans="1:7" s="2" customFormat="1" ht="39.950000000000003" customHeight="1">
      <c r="A8" s="11" t="s">
        <v>2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22</v>
      </c>
      <c r="E8" s="18">
        <v>10387.459999999999</v>
      </c>
      <c r="G8" s="14"/>
    </row>
    <row r="9" spans="1:7" s="2" customFormat="1" ht="39.950000000000003" customHeight="1">
      <c r="A9" s="11" t="s">
        <v>2</v>
      </c>
      <c r="B9" s="9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5" t="s">
        <v>59</v>
      </c>
      <c r="E9" s="18">
        <v>2647.55</v>
      </c>
      <c r="G9" s="14"/>
    </row>
    <row r="10" spans="1:7" s="2" customFormat="1" ht="39.950000000000003" customHeight="1">
      <c r="A10" s="33" t="s">
        <v>21</v>
      </c>
      <c r="B10" s="37" t="str">
        <f t="array" ref="B10">IFERROR(INDEX(#REF!,SMALL(IF(#REF!=rngInvoice,ROW(#REF!)-ROW(#REF!)), ROW(2:2)), MATCH($B$6,#REF!, 0)),"")</f>
        <v/>
      </c>
      <c r="C10" s="38" t="str">
        <f t="array" ref="C10">IFERROR(INDEX(#REF!,SMALL(IF(#REF!=rngInvoice,ROW(#REF!)-ROW(#REF!)), ROW(2:2)), MATCH($C$6,#REF!, 0)),"")</f>
        <v/>
      </c>
      <c r="D10" s="38"/>
      <c r="E10" s="36">
        <f>SUM(E7:E9)</f>
        <v>76293.759999999995</v>
      </c>
      <c r="G10" s="14"/>
    </row>
    <row r="11" spans="1:7" s="2" customFormat="1" ht="39.950000000000003" customHeight="1">
      <c r="A11" s="7"/>
      <c r="B11" s="7"/>
      <c r="C11" s="7"/>
      <c r="D11" s="7"/>
      <c r="E11" s="7"/>
      <c r="G11" s="14"/>
    </row>
    <row r="12" spans="1:7" s="2" customFormat="1" ht="39.950000000000003" customHeight="1">
      <c r="A12" s="7"/>
      <c r="B12" s="7"/>
      <c r="C12" s="7"/>
      <c r="D12" s="7"/>
      <c r="E12" s="7"/>
      <c r="G12" s="14"/>
    </row>
    <row r="13" spans="1:7" s="2" customFormat="1" ht="39.950000000000003" customHeight="1">
      <c r="A13" s="7"/>
      <c r="B13" s="7"/>
      <c r="C13" s="7"/>
      <c r="D13" s="7"/>
      <c r="E13" s="7"/>
      <c r="G13" s="14"/>
    </row>
    <row r="14" spans="1:7" s="2" customFormat="1" ht="44.25" customHeight="1">
      <c r="A14" s="7"/>
      <c r="B14" s="7"/>
      <c r="C14" s="7"/>
      <c r="D14" s="7"/>
      <c r="E14" s="7"/>
      <c r="G14" s="14"/>
    </row>
    <row r="15" spans="1:7" s="2" customFormat="1" ht="39.950000000000003" customHeight="1">
      <c r="A15" s="7"/>
      <c r="B15" s="7"/>
      <c r="C15" s="7"/>
      <c r="D15" s="7"/>
      <c r="E15" s="7"/>
      <c r="G15" s="14"/>
    </row>
    <row r="16" spans="1:7" s="2" customFormat="1" ht="39.950000000000003" customHeight="1">
      <c r="A16" s="7"/>
      <c r="B16" s="7"/>
      <c r="C16" s="7"/>
      <c r="D16" s="7"/>
      <c r="E16" s="7"/>
      <c r="G16" s="14"/>
    </row>
    <row r="17" spans="1:7" s="2" customFormat="1" ht="39.950000000000003" customHeight="1">
      <c r="A17" s="7"/>
      <c r="B17" s="7"/>
      <c r="C17" s="7"/>
      <c r="D17" s="7"/>
      <c r="E17" s="7"/>
      <c r="G17" s="14"/>
    </row>
    <row r="18" spans="1:7" s="2" customFormat="1" ht="39.950000000000003" customHeight="1">
      <c r="A18" s="7"/>
      <c r="B18" s="7"/>
      <c r="C18" s="7"/>
      <c r="D18" s="7"/>
      <c r="E18" s="7"/>
      <c r="G18" s="14"/>
    </row>
    <row r="19" spans="1:7" s="2" customFormat="1" ht="39.950000000000003" customHeight="1">
      <c r="A19" s="7"/>
      <c r="B19" s="7"/>
      <c r="C19" s="7"/>
      <c r="D19" s="7"/>
      <c r="E19" s="7"/>
      <c r="G19" s="14"/>
    </row>
    <row r="20" spans="1:7" s="2" customFormat="1" ht="39.950000000000003" customHeight="1">
      <c r="A20" s="7"/>
      <c r="B20" s="7"/>
      <c r="C20" s="7"/>
      <c r="D20" s="7"/>
      <c r="E20" s="7"/>
      <c r="G20" s="14"/>
    </row>
    <row r="21" spans="1:7" s="2" customFormat="1" ht="39.950000000000003" customHeight="1">
      <c r="A21" s="7"/>
      <c r="B21" s="7"/>
      <c r="C21" s="7"/>
      <c r="D21" s="7"/>
      <c r="E21" s="7"/>
      <c r="G21" s="14"/>
    </row>
    <row r="22" spans="1:7" s="2" customFormat="1" ht="39.950000000000003" customHeight="1">
      <c r="A22" s="7"/>
      <c r="B22" s="7"/>
      <c r="C22" s="7"/>
      <c r="D22" s="7"/>
      <c r="E22" s="7"/>
      <c r="G22" s="14"/>
    </row>
    <row r="23" spans="1:7" s="2" customFormat="1" ht="44.25" customHeight="1">
      <c r="A23" s="7"/>
      <c r="B23" s="7"/>
      <c r="C23" s="7"/>
      <c r="D23" s="7"/>
      <c r="E23" s="7"/>
      <c r="G23" s="14"/>
    </row>
    <row r="24" spans="1:7" s="2" customFormat="1" ht="39.950000000000003" customHeight="1">
      <c r="A24" s="7"/>
      <c r="B24" s="7"/>
      <c r="C24" s="7"/>
      <c r="D24" s="7"/>
      <c r="E24" s="7"/>
      <c r="G24" s="14"/>
    </row>
    <row r="25" spans="1:7" s="2" customFormat="1" ht="39.950000000000003" customHeight="1">
      <c r="A25" s="7"/>
      <c r="B25" s="7"/>
      <c r="C25" s="7"/>
      <c r="D25" s="7"/>
      <c r="E25" s="7"/>
      <c r="G25" s="14"/>
    </row>
    <row r="26" spans="1:7" s="2" customFormat="1" ht="43.5" customHeight="1">
      <c r="A26" s="7"/>
      <c r="B26" s="7"/>
      <c r="C26" s="7"/>
      <c r="D26" s="7"/>
      <c r="E26" s="7"/>
      <c r="G26" s="14"/>
    </row>
    <row r="27" spans="1:7" s="2" customFormat="1" ht="39.950000000000003" customHeight="1">
      <c r="A27" s="7"/>
      <c r="B27" s="7"/>
      <c r="C27" s="7"/>
      <c r="D27" s="7"/>
      <c r="E27" s="7"/>
      <c r="G27" s="14"/>
    </row>
    <row r="28" spans="1:7" s="2" customFormat="1" ht="39.950000000000003" customHeight="1">
      <c r="A28" s="7"/>
      <c r="B28" s="7"/>
      <c r="C28" s="7"/>
      <c r="D28" s="7"/>
      <c r="E28" s="7"/>
      <c r="G28" s="14"/>
    </row>
    <row r="29" spans="1:7" s="2" customFormat="1" ht="39.950000000000003" customHeight="1">
      <c r="A29" s="7"/>
      <c r="B29" s="7"/>
      <c r="C29" s="7"/>
      <c r="D29" s="7"/>
      <c r="E29" s="7"/>
      <c r="G29" s="14"/>
    </row>
    <row r="30" spans="1:7" s="2" customFormat="1" ht="39.950000000000003" customHeight="1">
      <c r="A30" s="7"/>
      <c r="B30" s="7"/>
      <c r="C30" s="7"/>
      <c r="D30" s="7"/>
      <c r="E30" s="7"/>
      <c r="G30" s="14"/>
    </row>
    <row r="31" spans="1:7" s="2" customFormat="1" ht="39.950000000000003" customHeight="1">
      <c r="A31" s="7"/>
      <c r="B31" s="7"/>
      <c r="C31" s="7"/>
      <c r="D31" s="7"/>
      <c r="E31" s="7"/>
      <c r="G31" s="14"/>
    </row>
    <row r="32" spans="1:7" s="2" customFormat="1" ht="39.950000000000003" customHeight="1">
      <c r="A32" s="7"/>
      <c r="B32" s="7"/>
      <c r="C32" s="7"/>
      <c r="D32" s="7"/>
      <c r="E32" s="7"/>
      <c r="G32" s="14"/>
    </row>
    <row r="33" spans="1:7" s="2" customFormat="1" ht="45" customHeight="1">
      <c r="A33" s="7"/>
      <c r="B33" s="7"/>
      <c r="C33" s="7"/>
      <c r="D33" s="7"/>
      <c r="E33" s="7"/>
      <c r="G33" s="14"/>
    </row>
    <row r="34" spans="1:7" s="2" customFormat="1" ht="39.950000000000003" customHeight="1">
      <c r="A34" s="7"/>
      <c r="B34" s="7"/>
      <c r="C34" s="7"/>
      <c r="D34" s="7"/>
      <c r="E34" s="7"/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D2:E2"/>
    <mergeCell ref="A3:B3"/>
    <mergeCell ref="D3:E3"/>
  </mergeCells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SVIBANJ - KATEGORIJA 1</vt:lpstr>
      <vt:lpstr>SVIBANJ - 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Mrs. Tajnica </cp:lastModifiedBy>
  <cp:lastPrinted>2024-03-11T12:14:23Z</cp:lastPrinted>
  <dcterms:created xsi:type="dcterms:W3CDTF">2016-11-01T03:33:07Z</dcterms:created>
  <dcterms:modified xsi:type="dcterms:W3CDTF">2024-06-14T10:09:54Z</dcterms:modified>
</cp:coreProperties>
</file>