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TRAVANJ - KATEGORIJA 1" sheetId="1" r:id="rId1"/>
    <sheet name="TRAVANJ - KATEGORIJA 2" sheetId="2" r:id="rId2"/>
  </sheets>
  <definedNames>
    <definedName name="Br_fakture" localSheetId="1">#REF!</definedName>
    <definedName name="Br_fakture">#REF!</definedName>
    <definedName name="NazivTvrtke" localSheetId="1">'TRAVANJ - KATEGORIJA 2'!#REF!</definedName>
    <definedName name="NazivTvrtke">'TRAVANJ - KATEGORIJA 1'!#REF!</definedName>
    <definedName name="PojedinostiOBrFakture">"PojedinostiOFakturi[Br fakture]"</definedName>
    <definedName name="rngInvoice" localSheetId="1">'TRAVANJ - KATEGORIJA 2'!#REF!</definedName>
    <definedName name="rngInvoice">'TRAVANJ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a="1"/>
  <c r="C10" s="1"/>
  <c r="B10" a="1"/>
  <c r="B10" s="1"/>
  <c r="B40" i="1" a="1"/>
  <c r="B40" s="1"/>
  <c r="C40" a="1"/>
  <c r="C40" s="1"/>
  <c r="B37" a="1"/>
  <c r="B37" s="1"/>
  <c r="C37" a="1"/>
  <c r="C37" s="1"/>
  <c r="B36" a="1"/>
  <c r="B36" s="1"/>
  <c r="C36" a="1"/>
  <c r="C36" s="1"/>
  <c r="B38" a="1"/>
  <c r="B38" s="1"/>
  <c r="C38" a="1"/>
  <c r="C38" s="1"/>
  <c r="C12" i="2" a="1"/>
  <c r="C12" s="1"/>
  <c r="B12" a="1"/>
  <c r="B12" s="1"/>
  <c r="C11" a="1"/>
  <c r="C11" s="1"/>
  <c r="B11" a="1"/>
  <c r="B11" s="1"/>
  <c r="C9" a="1"/>
  <c r="C9" s="1"/>
  <c r="B9" a="1"/>
  <c r="B9" s="1"/>
  <c r="C8" a="1"/>
  <c r="C8" s="1"/>
  <c r="B8" a="1"/>
  <c r="B8" s="1"/>
  <c r="E12" l="1"/>
  <c r="E42" i="1"/>
</calcChain>
</file>

<file path=xl/sharedStrings.xml><?xml version="1.0" encoding="utf-8"?>
<sst xmlns="http://schemas.openxmlformats.org/spreadsheetml/2006/main" count="139" uniqueCount="86">
  <si>
    <t>Iznos</t>
  </si>
  <si>
    <t>ZAGREB</t>
  </si>
  <si>
    <t>VELIKA GORICA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</si>
  <si>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</si>
  <si>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</si>
  <si>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</si>
  <si>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</si>
  <si>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</si>
  <si>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</si>
  <si>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</si>
  <si>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</si>
  <si>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</si>
  <si>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</si>
  <si>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</si>
  <si>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</si>
  <si>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</si>
  <si>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</si>
  <si>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</si>
  <si>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</si>
  <si>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</si>
  <si>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</si>
  <si>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</si>
  <si>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</si>
  <si>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</si>
  <si>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3132 DOPRINOSI ZA OBAVEZNO ZDRAVSTVENO OSIGURANJE</t>
  </si>
  <si>
    <t>OTP banka d.d.</t>
  </si>
  <si>
    <t>SPLIT</t>
  </si>
  <si>
    <t>3431 BANKARSKE USLUGE I USLUGE PLATNOG PROMETA</t>
  </si>
  <si>
    <t>STARI GRAD</t>
  </si>
  <si>
    <t>VOLAT D.O.O.</t>
  </si>
  <si>
    <t>3222 MATERIJAL I SIROVINE</t>
  </si>
  <si>
    <t>ADMINISTRATOR D.O.O.</t>
  </si>
  <si>
    <t>HRVATSKA POŠTA D.D.</t>
  </si>
  <si>
    <t>TEPIĆ PEKARSKI OBRT</t>
  </si>
  <si>
    <t>3214 OSTALE NAKNADE TROŠKOVA ZAPOSLENIMA</t>
  </si>
  <si>
    <t>ČAZMATRANS PROMET D.O.O.</t>
  </si>
  <si>
    <t>ČAZMA</t>
  </si>
  <si>
    <t>KRIVODOL</t>
  </si>
  <si>
    <t>OPREMA-SANCIN D.O.O.</t>
  </si>
  <si>
    <t>OSIJEK</t>
  </si>
  <si>
    <t>IN REBUS D.O.O.</t>
  </si>
  <si>
    <t>PLODINE D.D.</t>
  </si>
  <si>
    <t>RIJEKA</t>
  </si>
  <si>
    <t>3213 STRUČNO USAVRŠAVANJE ZAPOSLENIKA</t>
  </si>
  <si>
    <t>JELSA</t>
  </si>
  <si>
    <t>FINA</t>
  </si>
  <si>
    <t>3223 ENERGIJA</t>
  </si>
  <si>
    <t>MARIJA ŠALOV APARTMANI</t>
  </si>
  <si>
    <t>TAXI STARI GRAD</t>
  </si>
  <si>
    <t>Travanj 2024.g.</t>
  </si>
  <si>
    <t>3111 BRUTO PLAĆE ZA REDOVAN RAD  ZA 03/24</t>
  </si>
  <si>
    <t>3212 PRIJEVOZ ZA 03/24</t>
  </si>
  <si>
    <t>TRAMAX D.O.O.</t>
  </si>
  <si>
    <t>VELI DOLAC D.O.O.</t>
  </si>
  <si>
    <t>KOMUNALNO STARI GRAD D.O.O.</t>
  </si>
  <si>
    <t>DM-DROGERIE MARKET D.O.O.</t>
  </si>
  <si>
    <t>HVARSKI VODOVOD D.O.O.</t>
  </si>
  <si>
    <t>HEP OPSKRBA D.O.O.</t>
  </si>
  <si>
    <t>SNJEŽANA JELINIĆ</t>
  </si>
  <si>
    <t>GLAS KONCILA</t>
  </si>
  <si>
    <t>TELEMACH D.O.O.</t>
  </si>
  <si>
    <t>ERGOVISION D.O.O.</t>
  </si>
  <si>
    <t>3225 SITNI INVENTAR I AUTO GUME</t>
  </si>
  <si>
    <t>HRVATSKA UDRUGA UČENIČKOG ZADRUGARSTVA</t>
  </si>
  <si>
    <t>3294 ČLANARINE</t>
  </si>
  <si>
    <t>MAT, OBRT ZA PODUKU</t>
  </si>
  <si>
    <t>3722 NAKNADE GRAĐANIMA I KUĆANSTVIMA U NARAVI</t>
  </si>
  <si>
    <t>POSLOVNI EDUKATOR D.O.O.</t>
  </si>
  <si>
    <t>MAKROMIKRO GRUPA D.O.O.</t>
  </si>
  <si>
    <t>ALCA ZAGREB D.O.O.</t>
  </si>
  <si>
    <t>POINT D.O.O.</t>
  </si>
  <si>
    <t xml:space="preserve">3232 USLUGE TEKUĆEG I INVESTICIJSKOG ODRŽAVANJA </t>
  </si>
  <si>
    <t>GENERALI OSIGURANJE D.D.</t>
  </si>
  <si>
    <t>3292 PREMIJE OSIGURANJA</t>
  </si>
  <si>
    <t>NAKLADA "SLAP"</t>
  </si>
  <si>
    <t>GRAD STARI GRAD</t>
  </si>
  <si>
    <t>MAGIC CROATIA D.O.O.</t>
  </si>
  <si>
    <t>ZADAR</t>
  </si>
  <si>
    <t>3239 OSTALE USLUGE</t>
  </si>
  <si>
    <t>DRŽAVNI PRORAČUN REPUBLIKE HRVATSKE</t>
  </si>
  <si>
    <t>POVRAT</t>
  </si>
  <si>
    <t>3211 SLUŽBENA PUTOVANJA</t>
  </si>
  <si>
    <t>VARAŽDIN</t>
  </si>
  <si>
    <t>JASTREBARSKO</t>
  </si>
  <si>
    <t>TAHO ST D.O.O.</t>
  </si>
  <si>
    <t>SOLIN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</si>
</sst>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applyNumberFormat="1" applyFont="1" applyFill="1" applyAlignment="1" applyProtection="1">
      <alignment horizontal="center" vertical="center" wrapText="1"/>
    </xf>
    <xf numFmtId="0" fontId="32" fillId="2" borderId="0" xfId="0" applyNumberFormat="1" applyFont="1" applyFill="1" applyAlignment="1" applyProtection="1">
      <alignment horizontal="center" vertical="center" wrapText="1"/>
    </xf>
    <xf numFmtId="44" fontId="35" fillId="2" borderId="0" xfId="0" applyNumberFormat="1" applyFont="1" applyFill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2" dataDxfId="21" totalsRowDxfId="20">
  <autoFilter ref="A6:E4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0" totalsRowDxfId="9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abSelected="1" topLeftCell="A31" workbookViewId="0">
      <selection activeCell="B36" sqref="B36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5" t="s">
        <v>16</v>
      </c>
      <c r="B1" s="45"/>
      <c r="C1" s="45"/>
      <c r="D1" s="45"/>
      <c r="E1" s="45"/>
      <c r="F1" s="3"/>
    </row>
    <row r="2" spans="1:7" ht="37.5" customHeight="1" thickTop="1">
      <c r="A2" s="46" t="s">
        <v>17</v>
      </c>
      <c r="B2" s="46"/>
      <c r="C2" s="16" t="s">
        <v>18</v>
      </c>
      <c r="D2" s="48" t="s">
        <v>21</v>
      </c>
      <c r="E2" s="48"/>
      <c r="F2" s="4"/>
    </row>
    <row r="3" spans="1:7" ht="47.25" customHeight="1">
      <c r="A3" s="47" t="s">
        <v>19</v>
      </c>
      <c r="B3" s="47"/>
      <c r="C3" s="17" t="s">
        <v>20</v>
      </c>
      <c r="D3" s="49" t="s">
        <v>22</v>
      </c>
      <c r="E3" s="49"/>
      <c r="F3" s="4"/>
    </row>
    <row r="4" spans="1:7" ht="44.1" customHeight="1">
      <c r="A4" s="39" t="s">
        <v>49</v>
      </c>
      <c r="B4" s="8"/>
      <c r="C4" s="8"/>
      <c r="D4" s="8"/>
      <c r="E4" s="8"/>
    </row>
    <row r="5" spans="1:7" ht="44.1" customHeight="1">
      <c r="A5" s="44" t="s">
        <v>12</v>
      </c>
      <c r="B5" s="44"/>
      <c r="C5" s="44"/>
      <c r="D5" s="44"/>
      <c r="E5" s="44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21" t="s">
        <v>25</v>
      </c>
      <c r="B7" s="22">
        <v>52508873833</v>
      </c>
      <c r="C7" s="23" t="s">
        <v>26</v>
      </c>
      <c r="D7" s="24" t="s">
        <v>27</v>
      </c>
      <c r="E7" s="25">
        <v>28.86</v>
      </c>
      <c r="G7" s="14"/>
    </row>
    <row r="8" spans="1:7" s="2" customFormat="1" ht="39.950000000000003" customHeight="1">
      <c r="A8" s="21" t="s">
        <v>56</v>
      </c>
      <c r="B8" s="26">
        <v>96577868636</v>
      </c>
      <c r="C8" s="23" t="s">
        <v>44</v>
      </c>
      <c r="D8" s="23" t="s">
        <v>5</v>
      </c>
      <c r="E8" s="25">
        <v>100.79</v>
      </c>
      <c r="G8" s="14"/>
    </row>
    <row r="9" spans="1:7" s="2" customFormat="1" ht="39.950000000000003" customHeight="1">
      <c r="A9" s="21" t="s">
        <v>45</v>
      </c>
      <c r="B9" s="26">
        <v>85821130368</v>
      </c>
      <c r="C9" s="23" t="s">
        <v>1</v>
      </c>
      <c r="D9" s="23" t="s">
        <v>13</v>
      </c>
      <c r="E9" s="25">
        <v>3.32</v>
      </c>
      <c r="G9" s="14"/>
    </row>
    <row r="10" spans="1:7" s="2" customFormat="1" ht="39.950000000000003" customHeight="1">
      <c r="A10" s="21" t="s">
        <v>57</v>
      </c>
      <c r="B10" s="26">
        <v>63073332379</v>
      </c>
      <c r="C10" s="23" t="s">
        <v>1</v>
      </c>
      <c r="D10" s="23" t="s">
        <v>46</v>
      </c>
      <c r="E10" s="25">
        <v>1093.52</v>
      </c>
      <c r="G10" s="14"/>
    </row>
    <row r="11" spans="1:7" s="2" customFormat="1" ht="39.950000000000003" customHeight="1">
      <c r="A11" s="40" t="s">
        <v>60</v>
      </c>
      <c r="B11" s="26">
        <v>70133616033</v>
      </c>
      <c r="C11" s="23" t="s">
        <v>1</v>
      </c>
      <c r="D11" s="24" t="s">
        <v>6</v>
      </c>
      <c r="E11" s="25">
        <v>205.59</v>
      </c>
      <c r="G11" s="14"/>
    </row>
    <row r="12" spans="1:7" s="2" customFormat="1" ht="39.950000000000003" customHeight="1">
      <c r="A12" s="21" t="s">
        <v>54</v>
      </c>
      <c r="B12" s="26">
        <v>32328464260</v>
      </c>
      <c r="C12" s="23" t="s">
        <v>28</v>
      </c>
      <c r="D12" s="24" t="s">
        <v>5</v>
      </c>
      <c r="E12" s="25">
        <v>64.709999999999994</v>
      </c>
      <c r="G12" s="14"/>
    </row>
    <row r="13" spans="1:7" s="2" customFormat="1" ht="39.950000000000003" customHeight="1">
      <c r="A13" s="21" t="s">
        <v>31</v>
      </c>
      <c r="B13" s="28">
        <v>34658637472</v>
      </c>
      <c r="C13" s="23" t="s">
        <v>37</v>
      </c>
      <c r="D13" s="23" t="s">
        <v>13</v>
      </c>
      <c r="E13" s="25">
        <v>126.08</v>
      </c>
      <c r="G13" s="14"/>
    </row>
    <row r="14" spans="1:7" s="2" customFormat="1" ht="44.25" customHeight="1">
      <c r="A14" s="21" t="s">
        <v>55</v>
      </c>
      <c r="B14" s="26">
        <v>94124811986</v>
      </c>
      <c r="C14" s="23" t="s">
        <v>1</v>
      </c>
      <c r="D14" s="24" t="s">
        <v>30</v>
      </c>
      <c r="E14" s="25">
        <v>24.5</v>
      </c>
      <c r="G14" s="14"/>
    </row>
    <row r="15" spans="1:7" s="2" customFormat="1" ht="39.950000000000003" customHeight="1">
      <c r="A15" s="21" t="s">
        <v>29</v>
      </c>
      <c r="B15" s="28">
        <v>60838450361</v>
      </c>
      <c r="C15" s="23" t="s">
        <v>28</v>
      </c>
      <c r="D15" s="23" t="s">
        <v>62</v>
      </c>
      <c r="E15" s="25">
        <v>649</v>
      </c>
      <c r="G15" s="14"/>
    </row>
    <row r="16" spans="1:7" s="2" customFormat="1" ht="39.950000000000003" customHeight="1">
      <c r="A16" s="21" t="s">
        <v>29</v>
      </c>
      <c r="B16" s="28">
        <v>60838450361</v>
      </c>
      <c r="C16" s="23" t="s">
        <v>28</v>
      </c>
      <c r="D16" s="27" t="s">
        <v>15</v>
      </c>
      <c r="E16" s="25">
        <v>140.05000000000001</v>
      </c>
      <c r="G16" s="14"/>
    </row>
    <row r="17" spans="1:7" s="2" customFormat="1" ht="39.950000000000003" customHeight="1">
      <c r="A17" s="21" t="s">
        <v>35</v>
      </c>
      <c r="B17" s="28">
        <v>96107776452</v>
      </c>
      <c r="C17" s="23" t="s">
        <v>36</v>
      </c>
      <c r="D17" s="24" t="s">
        <v>6</v>
      </c>
      <c r="E17" s="25">
        <v>3089.16</v>
      </c>
      <c r="G17" s="14"/>
    </row>
    <row r="18" spans="1:7" s="2" customFormat="1" ht="39.950000000000003" customHeight="1">
      <c r="A18" s="21" t="s">
        <v>32</v>
      </c>
      <c r="B18" s="28">
        <v>8311810356</v>
      </c>
      <c r="C18" s="23" t="s">
        <v>2</v>
      </c>
      <c r="D18" s="24" t="s">
        <v>6</v>
      </c>
      <c r="E18" s="25">
        <v>59</v>
      </c>
      <c r="G18" s="14"/>
    </row>
    <row r="19" spans="1:7" s="2" customFormat="1" ht="39.950000000000003" customHeight="1">
      <c r="A19" s="29" t="s">
        <v>40</v>
      </c>
      <c r="B19" s="32">
        <v>91591564577</v>
      </c>
      <c r="C19" s="30" t="s">
        <v>1</v>
      </c>
      <c r="D19" s="30" t="s">
        <v>13</v>
      </c>
      <c r="E19" s="25">
        <v>130.44</v>
      </c>
      <c r="G19" s="14"/>
    </row>
    <row r="20" spans="1:7" s="2" customFormat="1" ht="39.950000000000003" customHeight="1">
      <c r="A20" s="21" t="s">
        <v>48</v>
      </c>
      <c r="B20" s="28">
        <v>64440073</v>
      </c>
      <c r="C20" s="23" t="s">
        <v>28</v>
      </c>
      <c r="D20" s="24" t="s">
        <v>6</v>
      </c>
      <c r="E20" s="25">
        <v>1910.4</v>
      </c>
      <c r="G20" s="14"/>
    </row>
    <row r="21" spans="1:7" s="2" customFormat="1" ht="39.950000000000003" customHeight="1">
      <c r="A21" s="21" t="s">
        <v>52</v>
      </c>
      <c r="B21" s="28">
        <v>21270210680</v>
      </c>
      <c r="C21" s="23" t="s">
        <v>26</v>
      </c>
      <c r="D21" s="41" t="s">
        <v>14</v>
      </c>
      <c r="E21" s="25">
        <v>139.59</v>
      </c>
      <c r="G21" s="14"/>
    </row>
    <row r="22" spans="1:7" s="2" customFormat="1" ht="39.950000000000003" customHeight="1">
      <c r="A22" s="29" t="s">
        <v>53</v>
      </c>
      <c r="B22" s="32">
        <v>67387368809</v>
      </c>
      <c r="C22" s="30" t="s">
        <v>28</v>
      </c>
      <c r="D22" s="41" t="s">
        <v>14</v>
      </c>
      <c r="E22" s="31">
        <v>27.5</v>
      </c>
      <c r="G22" s="14"/>
    </row>
    <row r="23" spans="1:7" s="2" customFormat="1" ht="44.25" customHeight="1">
      <c r="A23" s="29" t="s">
        <v>61</v>
      </c>
      <c r="B23" s="32">
        <v>61423865425</v>
      </c>
      <c r="C23" s="30" t="s">
        <v>1</v>
      </c>
      <c r="D23" s="41" t="s">
        <v>62</v>
      </c>
      <c r="E23" s="31">
        <v>399.8</v>
      </c>
      <c r="G23" s="14"/>
    </row>
    <row r="24" spans="1:7" s="2" customFormat="1" ht="39.950000000000003" customHeight="1">
      <c r="A24" s="29" t="s">
        <v>59</v>
      </c>
      <c r="B24" s="32">
        <v>42821159693</v>
      </c>
      <c r="C24" s="30" t="s">
        <v>1</v>
      </c>
      <c r="D24" s="41" t="s">
        <v>14</v>
      </c>
      <c r="E24" s="31">
        <v>28</v>
      </c>
      <c r="G24" s="14"/>
    </row>
    <row r="25" spans="1:7" s="2" customFormat="1" ht="39.950000000000003" customHeight="1">
      <c r="A25" s="29" t="s">
        <v>41</v>
      </c>
      <c r="B25" s="32">
        <v>92510683607</v>
      </c>
      <c r="C25" s="30" t="s">
        <v>42</v>
      </c>
      <c r="D25" s="30" t="s">
        <v>30</v>
      </c>
      <c r="E25" s="31">
        <v>40.229999999999997</v>
      </c>
      <c r="G25" s="14"/>
    </row>
    <row r="26" spans="1:7" s="2" customFormat="1" ht="43.5" customHeight="1">
      <c r="A26" s="29" t="s">
        <v>67</v>
      </c>
      <c r="B26" s="32">
        <v>45065170578</v>
      </c>
      <c r="C26" s="43" t="s">
        <v>26</v>
      </c>
      <c r="D26" s="24" t="s">
        <v>43</v>
      </c>
      <c r="E26" s="31">
        <v>188.1</v>
      </c>
      <c r="G26" s="14"/>
    </row>
    <row r="27" spans="1:7" s="2" customFormat="1" ht="39.950000000000003" customHeight="1">
      <c r="A27" s="21" t="s">
        <v>68</v>
      </c>
      <c r="B27" s="26">
        <v>50467974870</v>
      </c>
      <c r="C27" s="23" t="s">
        <v>2</v>
      </c>
      <c r="D27" s="41" t="s">
        <v>14</v>
      </c>
      <c r="E27" s="31">
        <v>393.75</v>
      </c>
      <c r="G27" s="14"/>
    </row>
    <row r="28" spans="1:7" s="2" customFormat="1" ht="39.950000000000003" customHeight="1">
      <c r="A28" s="21" t="s">
        <v>69</v>
      </c>
      <c r="B28" s="22">
        <v>58353015102</v>
      </c>
      <c r="C28" s="23" t="s">
        <v>1</v>
      </c>
      <c r="D28" s="24" t="s">
        <v>14</v>
      </c>
      <c r="E28" s="31">
        <v>572.95000000000005</v>
      </c>
      <c r="G28" s="14"/>
    </row>
    <row r="29" spans="1:7" s="2" customFormat="1" ht="39.950000000000003" customHeight="1">
      <c r="A29" s="21" t="s">
        <v>74</v>
      </c>
      <c r="B29" s="26">
        <v>70108447975</v>
      </c>
      <c r="C29" s="23" t="s">
        <v>83</v>
      </c>
      <c r="D29" s="24" t="s">
        <v>14</v>
      </c>
      <c r="E29" s="31">
        <v>67.7</v>
      </c>
      <c r="G29" s="14"/>
    </row>
    <row r="30" spans="1:7" s="2" customFormat="1" ht="39.950000000000003" customHeight="1">
      <c r="A30" s="21" t="s">
        <v>84</v>
      </c>
      <c r="B30" s="26">
        <v>96320385428</v>
      </c>
      <c r="C30" s="23" t="s">
        <v>85</v>
      </c>
      <c r="D30" s="24" t="s">
        <v>71</v>
      </c>
      <c r="E30" s="31">
        <v>243.63</v>
      </c>
      <c r="G30" s="14"/>
    </row>
    <row r="31" spans="1:7" s="2" customFormat="1" ht="39.950000000000003" customHeight="1">
      <c r="A31" s="21" t="s">
        <v>70</v>
      </c>
      <c r="B31" s="26">
        <v>80947211460</v>
      </c>
      <c r="C31" s="23" t="s">
        <v>82</v>
      </c>
      <c r="D31" s="23" t="s">
        <v>13</v>
      </c>
      <c r="E31" s="31">
        <v>89.59</v>
      </c>
      <c r="G31" s="14"/>
    </row>
    <row r="32" spans="1:7" s="2" customFormat="1" ht="39.950000000000003" customHeight="1">
      <c r="A32" s="21" t="s">
        <v>76</v>
      </c>
      <c r="B32" s="26">
        <v>49496463544</v>
      </c>
      <c r="C32" s="23" t="s">
        <v>77</v>
      </c>
      <c r="D32" s="23" t="s">
        <v>78</v>
      </c>
      <c r="E32" s="31">
        <v>3630.5</v>
      </c>
      <c r="G32" s="14"/>
    </row>
    <row r="33" spans="1:7" s="2" customFormat="1" ht="45" customHeight="1">
      <c r="A33" s="21" t="s">
        <v>38</v>
      </c>
      <c r="B33" s="28">
        <v>45279592534</v>
      </c>
      <c r="C33" s="23" t="s">
        <v>39</v>
      </c>
      <c r="D33" s="24" t="s">
        <v>62</v>
      </c>
      <c r="E33" s="31">
        <v>466.9</v>
      </c>
      <c r="G33" s="14"/>
    </row>
    <row r="34" spans="1:7" s="2" customFormat="1" ht="39.950000000000003" customHeight="1">
      <c r="A34" s="21" t="s">
        <v>72</v>
      </c>
      <c r="B34" s="28">
        <v>10840749604</v>
      </c>
      <c r="C34" s="23" t="s">
        <v>1</v>
      </c>
      <c r="D34" s="23" t="s">
        <v>73</v>
      </c>
      <c r="E34" s="31">
        <v>145.65</v>
      </c>
      <c r="G34" s="14"/>
    </row>
    <row r="35" spans="1:7" s="2" customFormat="1" ht="39.950000000000003" customHeight="1">
      <c r="A35" s="21" t="s">
        <v>75</v>
      </c>
      <c r="B35" s="28">
        <v>95584171878</v>
      </c>
      <c r="C35" s="23" t="s">
        <v>28</v>
      </c>
      <c r="D35" s="23" t="s">
        <v>5</v>
      </c>
      <c r="E35" s="31">
        <v>704.78</v>
      </c>
      <c r="G35" s="14"/>
    </row>
    <row r="36" spans="1:7" s="2" customFormat="1" ht="39.950000000000003" customHeight="1">
      <c r="A36" s="42" t="s">
        <v>63</v>
      </c>
      <c r="B36" s="32" t="str">
        <f t="array" ref="B36">IFERROR(INDEX(#REF!,SMALL(IF(#REF!=rngInvoice,ROW(#REF!)-ROW(#REF!)), ROW(26:26)), MATCH($B$6,#REF!, 0)),"")</f>
        <v/>
      </c>
      <c r="C36" s="30" t="str">
        <f t="array" ref="C36">IFERROR(INDEX(#REF!,SMALL(IF(#REF!=rngInvoice,ROW(#REF!)-ROW(#REF!)), ROW(26:26)), MATCH($C$6,#REF!, 0)),"")</f>
        <v/>
      </c>
      <c r="D36" s="30" t="s">
        <v>64</v>
      </c>
      <c r="E36" s="31">
        <v>25</v>
      </c>
      <c r="G36" s="14"/>
    </row>
    <row r="37" spans="1:7" s="2" customFormat="1" ht="39.950000000000003" customHeight="1">
      <c r="A37" s="29" t="s">
        <v>65</v>
      </c>
      <c r="B37" s="32" t="str">
        <f t="array" ref="B37">IFERROR(INDEX(#REF!,SMALL(IF(#REF!=rngInvoice,ROW(#REF!)-ROW(#REF!)), ROW(27:27)), MATCH($B$6,#REF!, 0)),"")</f>
        <v/>
      </c>
      <c r="C37" s="30" t="str">
        <f t="array" ref="C37">IFERROR(INDEX(#REF!,SMALL(IF(#REF!=rngInvoice,ROW(#REF!)-ROW(#REF!)), ROW(27:27)), MATCH($C$6,#REF!, 0)),"")</f>
        <v/>
      </c>
      <c r="D37" s="41" t="s">
        <v>66</v>
      </c>
      <c r="E37" s="31">
        <v>15</v>
      </c>
      <c r="G37" s="14"/>
    </row>
    <row r="38" spans="1:7" s="2" customFormat="1" ht="39.950000000000003" customHeight="1">
      <c r="A38" s="29" t="s">
        <v>58</v>
      </c>
      <c r="B38" s="32" t="str">
        <f t="array" ref="B38">IFERROR(INDEX(#REF!,SMALL(IF(#REF!=rngInvoice,ROW(#REF!)-ROW(#REF!)), ROW(24:24)), MATCH($B$6,#REF!, 0)),"")</f>
        <v/>
      </c>
      <c r="C38" s="30" t="str">
        <f t="array" ref="C38">IFERROR(INDEX(#REF!,SMALL(IF(#REF!=rngInvoice,ROW(#REF!)-ROW(#REF!)), ROW(24:24)), MATCH($C$6,#REF!, 0)),"")</f>
        <v/>
      </c>
      <c r="D38" s="41" t="s">
        <v>14</v>
      </c>
      <c r="E38" s="31">
        <v>14</v>
      </c>
      <c r="G38" s="14"/>
    </row>
    <row r="39" spans="1:7" s="2" customFormat="1" ht="39.950000000000003" customHeight="1">
      <c r="A39" s="21" t="s">
        <v>47</v>
      </c>
      <c r="B39" s="26"/>
      <c r="C39" s="23"/>
      <c r="D39" s="24" t="s">
        <v>34</v>
      </c>
      <c r="E39" s="31">
        <v>100</v>
      </c>
      <c r="G39" s="14"/>
    </row>
    <row r="40" spans="1:7" s="2" customFormat="1" ht="39.950000000000003" customHeight="1">
      <c r="A40" s="40" t="s">
        <v>79</v>
      </c>
      <c r="B40" s="26" t="str">
        <f t="array" ref="B40">IFERROR(INDEX(#REF!,SMALL(IF(#REF!=rngInvoice,ROW(#REF!)-ROW(#REF!)), ROW(34:34)), MATCH($B$6,#REF!, 0)),"")</f>
        <v/>
      </c>
      <c r="C40" s="23" t="str">
        <f t="array" ref="C40">IFERROR(INDEX(#REF!,SMALL(IF(#REF!=rngInvoice,ROW(#REF!)-ROW(#REF!)), ROW(34:34)), MATCH($C$6,#REF!, 0)),"")</f>
        <v/>
      </c>
      <c r="D40" s="23" t="s">
        <v>80</v>
      </c>
      <c r="E40" s="31">
        <v>100</v>
      </c>
      <c r="G40" s="14"/>
    </row>
    <row r="41" spans="1:7" s="2" customFormat="1" ht="39.950000000000003" customHeight="1">
      <c r="A41" s="21" t="s">
        <v>33</v>
      </c>
      <c r="B41" s="28"/>
      <c r="C41" s="23"/>
      <c r="D41" s="23" t="s">
        <v>30</v>
      </c>
      <c r="E41" s="25">
        <v>2390.23</v>
      </c>
      <c r="G41" s="14"/>
    </row>
    <row r="42" spans="1:7" s="2" customFormat="1" ht="39.950000000000003" customHeight="1">
      <c r="A42" s="33" t="s">
        <v>4</v>
      </c>
      <c r="B42" s="34"/>
      <c r="C42" s="35"/>
      <c r="D42" s="35"/>
      <c r="E42" s="36">
        <f>SUM(E7:E41)</f>
        <v>17408.32</v>
      </c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workbookViewId="0">
      <selection activeCell="E12" sqref="E12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5" t="s">
        <v>16</v>
      </c>
      <c r="B1" s="45"/>
      <c r="C1" s="45"/>
      <c r="D1" s="45"/>
      <c r="E1" s="45"/>
      <c r="F1" s="3"/>
    </row>
    <row r="2" spans="1:7" ht="37.5" customHeight="1" thickTop="1">
      <c r="A2" s="46" t="s">
        <v>17</v>
      </c>
      <c r="B2" s="46"/>
      <c r="C2" s="19" t="s">
        <v>18</v>
      </c>
      <c r="D2" s="48" t="s">
        <v>21</v>
      </c>
      <c r="E2" s="48"/>
      <c r="F2" s="4"/>
    </row>
    <row r="3" spans="1:7" ht="47.25" customHeight="1">
      <c r="A3" s="47" t="s">
        <v>19</v>
      </c>
      <c r="B3" s="47"/>
      <c r="C3" s="20" t="s">
        <v>20</v>
      </c>
      <c r="D3" s="49" t="s">
        <v>22</v>
      </c>
      <c r="E3" s="49"/>
      <c r="F3" s="4"/>
    </row>
    <row r="4" spans="1:7" ht="44.1" customHeight="1">
      <c r="A4" s="39" t="s">
        <v>49</v>
      </c>
      <c r="B4" s="8"/>
      <c r="C4" s="8"/>
      <c r="D4" s="8"/>
      <c r="E4" s="8"/>
    </row>
    <row r="5" spans="1:7" ht="44.1" customHeight="1">
      <c r="A5" s="44" t="s">
        <v>12</v>
      </c>
      <c r="B5" s="44"/>
      <c r="C5" s="44"/>
      <c r="D5" s="44"/>
      <c r="E5" s="44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11" t="s">
        <v>3</v>
      </c>
      <c r="B7" s="9"/>
      <c r="C7" s="5"/>
      <c r="D7" s="10" t="s">
        <v>50</v>
      </c>
      <c r="E7" s="18">
        <v>63328.54</v>
      </c>
      <c r="G7" s="14"/>
    </row>
    <row r="8" spans="1:7" s="2" customFormat="1" ht="39.950000000000003" customHeight="1">
      <c r="A8" s="11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24</v>
      </c>
      <c r="E8" s="18">
        <v>10398.99</v>
      </c>
      <c r="G8" s="14"/>
    </row>
    <row r="9" spans="1:7" s="2" customFormat="1" ht="39.950000000000003" customHeight="1">
      <c r="A9" s="11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8">
        <v>100</v>
      </c>
      <c r="G9" s="14"/>
    </row>
    <row r="10" spans="1:7" s="2" customFormat="1" ht="39.950000000000003" customHeight="1">
      <c r="A10" s="11" t="s">
        <v>3</v>
      </c>
      <c r="B10" s="9" t="str">
        <f t="array" ref="B10">IFERROR(INDEX(#REF!,SMALL(IF(#REF!=rngInvoice,ROW(#REF!)-ROW(#REF!)), ROW(#REF!)), MATCH($B$6,#REF!, 0)),"")</f>
        <v/>
      </c>
      <c r="C10" s="5" t="str">
        <f t="array" ref="C10">IFERROR(INDEX(#REF!,SMALL(IF(#REF!=rngInvoice,ROW(#REF!)-ROW(#REF!)), ROW(#REF!)), MATCH($C$6,#REF!, 0)),"")</f>
        <v/>
      </c>
      <c r="D10" s="5" t="s">
        <v>51</v>
      </c>
      <c r="E10" s="18">
        <v>2663.55</v>
      </c>
      <c r="G10" s="14"/>
    </row>
    <row r="11" spans="1:7" s="2" customFormat="1" ht="39.950000000000003" customHeight="1">
      <c r="A11" s="11" t="s">
        <v>3</v>
      </c>
      <c r="B11" s="9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81</v>
      </c>
      <c r="E11" s="18">
        <v>567.88</v>
      </c>
      <c r="G11" s="14"/>
    </row>
    <row r="12" spans="1:7" s="2" customFormat="1" ht="39.950000000000003" customHeight="1">
      <c r="A12" s="33" t="s">
        <v>23</v>
      </c>
      <c r="B12" s="37" t="str">
        <f t="array" ref="B12">IFERROR(INDEX(#REF!,SMALL(IF(#REF!=rngInvoice,ROW(#REF!)-ROW(#REF!)), ROW(2:2)), MATCH($B$6,#REF!, 0)),"")</f>
        <v/>
      </c>
      <c r="C12" s="38" t="str">
        <f t="array" ref="C12">IFERROR(INDEX(#REF!,SMALL(IF(#REF!=rngInvoice,ROW(#REF!)-ROW(#REF!)), ROW(2:2)), MATCH($C$6,#REF!, 0)),"")</f>
        <v/>
      </c>
      <c r="D12" s="38"/>
      <c r="E12" s="36">
        <f>SUM(E7:E11)</f>
        <v>77058.960000000006</v>
      </c>
      <c r="G12" s="14"/>
    </row>
    <row r="13" spans="1:7" s="2" customFormat="1" ht="39.950000000000003" customHeight="1">
      <c r="A13" s="7"/>
      <c r="B13" s="7"/>
      <c r="C13" s="7"/>
      <c r="D13" s="7"/>
      <c r="E13" s="7"/>
      <c r="G13" s="14"/>
    </row>
    <row r="14" spans="1:7" s="2" customFormat="1" ht="44.25" customHeight="1">
      <c r="A14" s="7"/>
      <c r="B14" s="7"/>
      <c r="C14" s="7"/>
      <c r="D14" s="7"/>
      <c r="E14" s="7"/>
      <c r="G14" s="14"/>
    </row>
    <row r="15" spans="1:7" s="2" customFormat="1" ht="39.950000000000003" customHeight="1">
      <c r="A15" s="7"/>
      <c r="B15" s="7"/>
      <c r="C15" s="7"/>
      <c r="D15" s="7"/>
      <c r="E15" s="7"/>
      <c r="G15" s="14"/>
    </row>
    <row r="16" spans="1:7" s="2" customFormat="1" ht="39.950000000000003" customHeight="1">
      <c r="A16" s="7"/>
      <c r="B16" s="7"/>
      <c r="C16" s="7"/>
      <c r="D16" s="7"/>
      <c r="E16" s="7"/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 - KATEGORIJA 1</vt:lpstr>
      <vt:lpstr>TRAVANJ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2024-05-16T09:25:08Z</dcterms:modified>
</cp:coreProperties>
</file>