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19425" windowHeight="11025" activeTab="1"/>
  </bookViews>
  <sheets>
    <sheet name="RUJAN - KATEGORIJA 1" sheetId="1" r:id="rId1"/>
    <sheet name="RUJAN - KATEGORIJA 2" sheetId="2" r:id="rId2"/>
  </sheets>
  <definedNames>
    <definedName name="Br_fakture" localSheetId="1">#REF!</definedName>
    <definedName name="Br_fakture">#REF!</definedName>
    <definedName name="NazivTvrtke" localSheetId="1">'RUJAN - KATEGORIJA 2'!#REF!</definedName>
    <definedName name="NazivTvrtke">'RUJAN - KATEGORIJA 1'!#REF!</definedName>
    <definedName name="PojedinostiOBrFakture">"PojedinostiOFakturi[Br fakture]"</definedName>
    <definedName name="rngInvoice" localSheetId="1">'RUJAN - KATEGORIJA 2'!#REF!</definedName>
    <definedName name="rngInvoice">'RUJAN - KATEGORIJA 1'!#REF!</definedName>
    <definedName name="TraženjeKupca" localSheetId="1">#REF!</definedName>
    <definedName name="TraženjeKupca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2" a="1"/>
  <c r="B9" s="1"/>
  <c r="C9" a="1"/>
  <c r="C9" s="1"/>
  <c r="B10" a="1"/>
  <c r="B10" s="1"/>
  <c r="C10" a="1"/>
  <c r="C10" s="1"/>
  <c r="B8" a="1"/>
  <c r="B8" s="1"/>
  <c r="C8" a="1"/>
  <c r="C8" s="1"/>
  <c r="C11" l="1" a="1"/>
  <c r="C11" s="1"/>
  <c r="B11" a="1"/>
  <c r="B11" s="1"/>
  <c r="E24" i="1" l="1"/>
  <c r="E11" i="2" l="1"/>
</calcChain>
</file>

<file path=xl/sharedStrings.xml><?xml version="1.0" encoding="utf-8"?>
<sst xmlns="http://schemas.openxmlformats.org/spreadsheetml/2006/main" count="89" uniqueCount="57">
  <si>
    <t>Iznos</t>
  </si>
  <si>
    <t>ZAGREB</t>
  </si>
  <si>
    <t>ZAPOSLENICI</t>
  </si>
  <si>
    <t>UKUPNO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</si>
  <si>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</si>
  <si>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</si>
  <si>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</si>
  <si>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</si>
  <si>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</si>
  <si>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</si>
  <si>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</si>
  <si>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3221 UREDSKI MATERIJAL I OSTALI MATERIJALNI RASHODI</t>
  </si>
  <si>
    <t>Naziv ustanove: OŠ Petra Hektorovića Stari Grad</t>
  </si>
  <si>
    <t>Adresa: Obala dr.Franje Tuđmana 1</t>
  </si>
  <si>
    <t>T: Telefonski broj: 021/765-069</t>
  </si>
  <si>
    <t>Poštanski broj i grad: 21460 Stari Grad</t>
  </si>
  <si>
    <t>T: Broj mobitela: 095/200-2872</t>
  </si>
  <si>
    <t>E-pošta: skola@os-phektorovica-starigrad.skole.hr</t>
  </si>
  <si>
    <t>Web-mjesto: http://os-phektorovica-starigrad.skole.hr/</t>
  </si>
  <si>
    <t>UKUPNO ZAPOSLENICI</t>
  </si>
  <si>
    <t>OTP banka d.d.</t>
  </si>
  <si>
    <t>SPLIT</t>
  </si>
  <si>
    <t>3431 BANKARSKE USLUGE I USLUGE PLATNOG PROMETA</t>
  </si>
  <si>
    <t>STARI GRAD</t>
  </si>
  <si>
    <t>3222 MATERIJAL I SIROVINE</t>
  </si>
  <si>
    <t>3132 DOPRINOSI ZA OBAVEZNO ZDRAVSTVENO OSIGURANJE</t>
  </si>
  <si>
    <t>3234 KOMUNALNE USLUGE</t>
  </si>
  <si>
    <t>IN REBUS D.O.O.</t>
  </si>
  <si>
    <t>3211 SLUŽBENA PUTOVANJA</t>
  </si>
  <si>
    <t>HEP-OPSKRBA D.O.O.</t>
  </si>
  <si>
    <t>3223 ENERGIJA</t>
  </si>
  <si>
    <t>FINA</t>
  </si>
  <si>
    <t>KOMUNALNO STARI GRAD D.O.O.</t>
  </si>
  <si>
    <t>HVARSKI VODOVOD D.O.O.</t>
  </si>
  <si>
    <t>JELSA</t>
  </si>
  <si>
    <t>TELEMACH D.O.O.</t>
  </si>
  <si>
    <t>BEPO TRADE 94 D.O.O.</t>
  </si>
  <si>
    <t>P.M.V.ANIMALIS D.O.O.</t>
  </si>
  <si>
    <t>VOLAT D.O.O.</t>
  </si>
  <si>
    <t>3224 MATERIJAL I DIJELOVI ZA TEKUĆE I INVESTICIJSKO ODRŽAVANJE</t>
  </si>
  <si>
    <t>DUBROVNIK SUN D.O.O.</t>
  </si>
  <si>
    <t>DUBROVNIK</t>
  </si>
  <si>
    <t>Rujan 2025.</t>
  </si>
  <si>
    <t>3212 PRIJEVOZ ZA 08/25</t>
  </si>
  <si>
    <t>3111 BRUTO PLAĆE ZA REDOVAN RAD  ZA 08/25</t>
  </si>
  <si>
    <t>INFORMATIKA FORTUNO D.O.O.</t>
  </si>
  <si>
    <t>HRVATSKA ZAJEDNICA OSNOVNIH ŠKOLA</t>
  </si>
  <si>
    <t>VINKOVCI</t>
  </si>
  <si>
    <t>HVAR</t>
  </si>
  <si>
    <t>3294 TUZEMNE ČLANARINE</t>
  </si>
  <si>
    <t>LAVANDERIA,OBRT ZA USLUGE PRANJA</t>
  </si>
  <si>
    <t>ALCA ZAGREB D.O.O.</t>
  </si>
  <si>
    <t>3239 OSTALE USLUGE</t>
  </si>
  <si>
    <t>ANTOANA D.O.O.</t>
  </si>
  <si>
    <t>MILARDIVIĆ,BRAVARSKI OBRT</t>
  </si>
  <si>
    <t>IMOTSKI</t>
  </si>
  <si>
    <t>3121 OSTALE OBAVEZE ZA ZAPOSLENE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</si>
</sst>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9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14"/>
      <color theme="2" tint="-0.749961851863155"/>
      <name val="Calibri"/>
      <family val="2"/>
      <charset val="238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  <font>
      <sz val="11"/>
      <color rgb="FF4D5156"/>
      <name val="Calibri"/>
      <family val="2"/>
      <charset val="238"/>
      <scheme val="minor"/>
    </font>
    <font>
      <sz val="11"/>
      <color rgb="FF313131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  <font>
      <sz val="10"/>
      <color theme="1" tint="0.249977111117893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3" fontId="0" fillId="35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/>
    </xf>
    <xf numFmtId="44" fontId="33" fillId="2" borderId="0" xfId="0" applyNumberFormat="1" applyFont="1" applyFill="1" applyBorder="1" applyAlignment="1">
      <alignment horizontal="center" vertical="center" wrapText="1"/>
    </xf>
    <xf numFmtId="43" fontId="33" fillId="35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35" borderId="0" xfId="0" applyNumberFormat="1" applyFont="1" applyFill="1" applyAlignment="1" applyProtection="1">
      <alignment horizontal="center" vertical="center"/>
    </xf>
    <xf numFmtId="0" fontId="30" fillId="36" borderId="0" xfId="0" applyNumberFormat="1" applyFont="1" applyFill="1" applyBorder="1" applyAlignment="1" applyProtection="1">
      <alignment horizontal="center" vertical="center"/>
    </xf>
    <xf numFmtId="0" fontId="30" fillId="36" borderId="0" xfId="0" applyNumberFormat="1" applyFont="1" applyFill="1" applyBorder="1" applyAlignment="1">
      <alignment horizontal="center" vertical="center"/>
    </xf>
    <xf numFmtId="44" fontId="30" fillId="36" borderId="0" xfId="0" applyNumberFormat="1" applyFont="1" applyFill="1" applyBorder="1" applyAlignment="1">
      <alignment horizontal="center" vertical="center"/>
    </xf>
    <xf numFmtId="43" fontId="30" fillId="36" borderId="0" xfId="0" applyNumberFormat="1" applyFont="1" applyFill="1" applyBorder="1" applyAlignment="1">
      <alignment horizontal="center" vertical="center"/>
    </xf>
    <xf numFmtId="0" fontId="31" fillId="36" borderId="0" xfId="0" applyNumberFormat="1" applyFont="1" applyFill="1" applyBorder="1" applyAlignment="1">
      <alignment horizontal="center" vertical="center"/>
    </xf>
    <xf numFmtId="44" fontId="31" fillId="36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 wrapText="1"/>
    </xf>
    <xf numFmtId="0" fontId="33" fillId="2" borderId="0" xfId="0" applyNumberFormat="1" applyFont="1" applyFill="1" applyAlignment="1" applyProtection="1">
      <alignment horizontal="center" vertical="center"/>
    </xf>
    <xf numFmtId="0" fontId="34" fillId="2" borderId="0" xfId="0" applyNumberFormat="1" applyFont="1" applyFill="1" applyAlignment="1">
      <alignment horizontal="center" vertical="center"/>
    </xf>
    <xf numFmtId="0" fontId="35" fillId="2" borderId="0" xfId="0" applyFont="1" applyFill="1" applyAlignment="1">
      <alignment horizontal="center" vertical="center" wrapText="1"/>
    </xf>
    <xf numFmtId="0" fontId="36" fillId="2" borderId="0" xfId="0" applyNumberFormat="1" applyFon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4" fontId="38" fillId="2" borderId="0" xfId="0" applyNumberFormat="1" applyFont="1" applyFill="1" applyBorder="1" applyAlignment="1">
      <alignment horizontal="center" vertical="center" wrapText="1"/>
    </xf>
    <xf numFmtId="0" fontId="37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24" dataDxfId="21" totalsRowDxfId="20">
  <autoFilter ref="A6:E2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1" dataDxfId="10" totalsRowDxfId="9">
  <autoFilter ref="A6:E1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52"/>
  <sheetViews>
    <sheetView showGridLines="0" topLeftCell="A10" workbookViewId="0">
      <selection activeCell="A8" sqref="A8:E8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7" t="s">
        <v>12</v>
      </c>
      <c r="B1" s="47"/>
      <c r="C1" s="47"/>
      <c r="D1" s="47"/>
      <c r="E1" s="47"/>
      <c r="F1" s="3"/>
    </row>
    <row r="2" spans="1:7" ht="37.5" customHeight="1" thickTop="1">
      <c r="A2" s="48" t="s">
        <v>13</v>
      </c>
      <c r="B2" s="48"/>
      <c r="C2" s="16" t="s">
        <v>14</v>
      </c>
      <c r="D2" s="50" t="s">
        <v>17</v>
      </c>
      <c r="E2" s="50"/>
      <c r="F2" s="4"/>
    </row>
    <row r="3" spans="1:7" ht="47.25" customHeight="1">
      <c r="A3" s="49" t="s">
        <v>15</v>
      </c>
      <c r="B3" s="49"/>
      <c r="C3" s="17" t="s">
        <v>16</v>
      </c>
      <c r="D3" s="51" t="s">
        <v>18</v>
      </c>
      <c r="E3" s="51"/>
      <c r="F3" s="4"/>
    </row>
    <row r="4" spans="1:7" ht="44.1" customHeight="1">
      <c r="A4" s="43" t="s">
        <v>42</v>
      </c>
      <c r="B4" s="8"/>
      <c r="C4" s="8"/>
      <c r="D4" s="8"/>
      <c r="E4" s="8"/>
    </row>
    <row r="5" spans="1:7" ht="44.1" customHeight="1">
      <c r="A5" s="46" t="s">
        <v>9</v>
      </c>
      <c r="B5" s="46"/>
      <c r="C5" s="46"/>
      <c r="D5" s="46"/>
      <c r="E5" s="46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21" t="s">
        <v>20</v>
      </c>
      <c r="B7" s="22">
        <v>52508873833</v>
      </c>
      <c r="C7" s="23" t="s">
        <v>21</v>
      </c>
      <c r="D7" s="24" t="s">
        <v>22</v>
      </c>
      <c r="E7" s="25">
        <v>20.149999999999999</v>
      </c>
      <c r="G7" s="14"/>
    </row>
    <row r="8" spans="1:7" s="2" customFormat="1" ht="39.950000000000003" customHeight="1">
      <c r="A8" s="21" t="s">
        <v>29</v>
      </c>
      <c r="B8" s="27">
        <v>63073332379</v>
      </c>
      <c r="C8" s="23" t="s">
        <v>1</v>
      </c>
      <c r="D8" s="23" t="s">
        <v>30</v>
      </c>
      <c r="E8" s="30">
        <v>139.93</v>
      </c>
      <c r="G8" s="14"/>
    </row>
    <row r="9" spans="1:7" s="2" customFormat="1" ht="39.950000000000003" customHeight="1">
      <c r="A9" s="28" t="s">
        <v>31</v>
      </c>
      <c r="B9" s="41">
        <v>85821130368</v>
      </c>
      <c r="C9" s="29" t="s">
        <v>1</v>
      </c>
      <c r="D9" s="23" t="s">
        <v>10</v>
      </c>
      <c r="E9" s="30">
        <v>1.66</v>
      </c>
      <c r="G9" s="14"/>
    </row>
    <row r="10" spans="1:7" s="2" customFormat="1" ht="39.950000000000003" customHeight="1">
      <c r="A10" s="21" t="s">
        <v>32</v>
      </c>
      <c r="B10" s="26">
        <v>32328464260</v>
      </c>
      <c r="C10" s="23" t="s">
        <v>23</v>
      </c>
      <c r="D10" s="24" t="s">
        <v>26</v>
      </c>
      <c r="E10" s="30">
        <v>122.24</v>
      </c>
      <c r="G10" s="14"/>
    </row>
    <row r="11" spans="1:7" s="2" customFormat="1" ht="39.950000000000003" customHeight="1">
      <c r="A11" s="37" t="s">
        <v>35</v>
      </c>
      <c r="B11" s="26">
        <v>70133616033</v>
      </c>
      <c r="C11" s="23" t="s">
        <v>1</v>
      </c>
      <c r="D11" s="24" t="s">
        <v>4</v>
      </c>
      <c r="E11" s="30">
        <v>105.53</v>
      </c>
      <c r="G11" s="14"/>
    </row>
    <row r="12" spans="1:7" s="2" customFormat="1" ht="39.950000000000003" customHeight="1">
      <c r="A12" s="21" t="s">
        <v>54</v>
      </c>
      <c r="B12" s="26">
        <v>4267472600</v>
      </c>
      <c r="C12" s="23" t="s">
        <v>55</v>
      </c>
      <c r="D12" s="44" t="s">
        <v>39</v>
      </c>
      <c r="E12" s="30">
        <v>8036.24</v>
      </c>
      <c r="G12" s="14"/>
    </row>
    <row r="13" spans="1:7" s="2" customFormat="1" ht="39.950000000000003" customHeight="1">
      <c r="A13" s="21" t="s">
        <v>33</v>
      </c>
      <c r="B13" s="27">
        <v>96577868636</v>
      </c>
      <c r="C13" s="23" t="s">
        <v>34</v>
      </c>
      <c r="D13" s="24" t="s">
        <v>26</v>
      </c>
      <c r="E13" s="30">
        <v>45.1</v>
      </c>
      <c r="G13" s="14"/>
    </row>
    <row r="14" spans="1:7" s="2" customFormat="1" ht="44.25" customHeight="1">
      <c r="A14" s="21" t="s">
        <v>40</v>
      </c>
      <c r="B14" s="39">
        <v>60174672203</v>
      </c>
      <c r="C14" s="23" t="s">
        <v>41</v>
      </c>
      <c r="D14" s="23" t="s">
        <v>28</v>
      </c>
      <c r="E14" s="30">
        <v>424.5</v>
      </c>
      <c r="G14" s="14"/>
    </row>
    <row r="15" spans="1:7" s="2" customFormat="1" ht="39.950000000000003" customHeight="1">
      <c r="A15" s="28" t="s">
        <v>27</v>
      </c>
      <c r="B15" s="38">
        <v>91591564577</v>
      </c>
      <c r="C15" s="29" t="s">
        <v>1</v>
      </c>
      <c r="D15" s="23" t="s">
        <v>10</v>
      </c>
      <c r="E15" s="30">
        <v>130.44</v>
      </c>
      <c r="G15" s="14"/>
    </row>
    <row r="16" spans="1:7" s="2" customFormat="1" ht="39.950000000000003" customHeight="1">
      <c r="A16" s="21" t="s">
        <v>51</v>
      </c>
      <c r="B16" s="27">
        <v>58353015102</v>
      </c>
      <c r="C16" s="29" t="s">
        <v>1</v>
      </c>
      <c r="D16" s="24" t="s">
        <v>11</v>
      </c>
      <c r="E16" s="30">
        <v>636.74</v>
      </c>
      <c r="G16" s="14"/>
    </row>
    <row r="17" spans="1:7" s="2" customFormat="1" ht="39.950000000000003" customHeight="1">
      <c r="A17" s="37" t="s">
        <v>36</v>
      </c>
      <c r="B17" s="40">
        <v>7715269404</v>
      </c>
      <c r="C17" s="23" t="s">
        <v>34</v>
      </c>
      <c r="D17" s="24" t="s">
        <v>24</v>
      </c>
      <c r="E17" s="30">
        <v>96</v>
      </c>
      <c r="G17" s="14"/>
    </row>
    <row r="18" spans="1:7" s="2" customFormat="1" ht="39.950000000000003" customHeight="1">
      <c r="A18" s="21" t="s">
        <v>37</v>
      </c>
      <c r="B18" s="45">
        <v>34881157740</v>
      </c>
      <c r="C18" s="42" t="s">
        <v>23</v>
      </c>
      <c r="D18" s="24" t="s">
        <v>11</v>
      </c>
      <c r="E18" s="30">
        <v>5.2</v>
      </c>
      <c r="G18" s="14"/>
    </row>
    <row r="19" spans="1:7" s="2" customFormat="1" ht="39.950000000000003" customHeight="1">
      <c r="A19" s="21" t="s">
        <v>53</v>
      </c>
      <c r="B19" s="39">
        <v>65587651704</v>
      </c>
      <c r="C19" s="23" t="s">
        <v>48</v>
      </c>
      <c r="D19" s="44" t="s">
        <v>39</v>
      </c>
      <c r="E19" s="25">
        <v>174.75</v>
      </c>
      <c r="G19" s="14"/>
    </row>
    <row r="20" spans="1:7" s="2" customFormat="1" ht="39.950000000000003" customHeight="1">
      <c r="A20" s="21" t="s">
        <v>38</v>
      </c>
      <c r="B20" s="27">
        <v>60838450361</v>
      </c>
      <c r="C20" s="23" t="s">
        <v>23</v>
      </c>
      <c r="D20" s="44" t="s">
        <v>39</v>
      </c>
      <c r="E20" s="25">
        <v>112.66</v>
      </c>
      <c r="G20" s="14"/>
    </row>
    <row r="21" spans="1:7" s="2" customFormat="1" ht="39.950000000000003" customHeight="1">
      <c r="A21" s="21" t="s">
        <v>50</v>
      </c>
      <c r="B21" s="26">
        <v>12476200945</v>
      </c>
      <c r="C21" s="23" t="s">
        <v>23</v>
      </c>
      <c r="D21" s="24" t="s">
        <v>52</v>
      </c>
      <c r="E21" s="25">
        <v>246.5</v>
      </c>
      <c r="G21" s="14"/>
    </row>
    <row r="22" spans="1:7" s="2" customFormat="1" ht="39.950000000000003" customHeight="1">
      <c r="A22" s="21" t="s">
        <v>45</v>
      </c>
      <c r="B22" s="26">
        <v>99837487573</v>
      </c>
      <c r="C22" s="23" t="s">
        <v>47</v>
      </c>
      <c r="D22" s="24" t="s">
        <v>10</v>
      </c>
      <c r="E22" s="25">
        <v>50</v>
      </c>
      <c r="G22" s="14"/>
    </row>
    <row r="23" spans="1:7" s="2" customFormat="1" ht="44.25" customHeight="1">
      <c r="A23" s="37" t="s">
        <v>46</v>
      </c>
      <c r="B23" s="26">
        <v>78661516143</v>
      </c>
      <c r="C23" s="23" t="s">
        <v>1</v>
      </c>
      <c r="D23" s="24" t="s">
        <v>49</v>
      </c>
      <c r="E23" s="25">
        <v>70</v>
      </c>
      <c r="G23" s="14"/>
    </row>
    <row r="24" spans="1:7" s="2" customFormat="1" ht="39.950000000000003" customHeight="1">
      <c r="A24" s="31" t="s">
        <v>3</v>
      </c>
      <c r="B24" s="32"/>
      <c r="C24" s="33"/>
      <c r="D24" s="33"/>
      <c r="E24" s="34">
        <f>SUM(E7:E23)</f>
        <v>10417.640000000001</v>
      </c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G52"/>
  <sheetViews>
    <sheetView showGridLines="0" tabSelected="1" workbookViewId="0">
      <selection activeCell="E10" sqref="E10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7" t="s">
        <v>12</v>
      </c>
      <c r="B1" s="47"/>
      <c r="C1" s="47"/>
      <c r="D1" s="47"/>
      <c r="E1" s="47"/>
      <c r="F1" s="3"/>
    </row>
    <row r="2" spans="1:7" ht="37.5" customHeight="1" thickTop="1">
      <c r="A2" s="48" t="s">
        <v>13</v>
      </c>
      <c r="B2" s="48"/>
      <c r="C2" s="19" t="s">
        <v>14</v>
      </c>
      <c r="D2" s="50" t="s">
        <v>17</v>
      </c>
      <c r="E2" s="50"/>
      <c r="F2" s="4"/>
    </row>
    <row r="3" spans="1:7" ht="47.25" customHeight="1">
      <c r="A3" s="49" t="s">
        <v>15</v>
      </c>
      <c r="B3" s="49"/>
      <c r="C3" s="20" t="s">
        <v>16</v>
      </c>
      <c r="D3" s="51" t="s">
        <v>18</v>
      </c>
      <c r="E3" s="51"/>
      <c r="F3" s="4"/>
    </row>
    <row r="4" spans="1:7" ht="44.1" customHeight="1">
      <c r="A4" s="43" t="s">
        <v>42</v>
      </c>
      <c r="B4" s="8"/>
      <c r="C4" s="8"/>
      <c r="D4" s="8"/>
      <c r="E4" s="8"/>
    </row>
    <row r="5" spans="1:7" ht="44.1" customHeight="1">
      <c r="A5" s="46" t="s">
        <v>9</v>
      </c>
      <c r="B5" s="46"/>
      <c r="C5" s="46"/>
      <c r="D5" s="46"/>
      <c r="E5" s="46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11" t="s">
        <v>2</v>
      </c>
      <c r="B7" s="9"/>
      <c r="C7" s="5"/>
      <c r="D7" s="10" t="s">
        <v>44</v>
      </c>
      <c r="E7" s="18">
        <v>58942.94</v>
      </c>
      <c r="G7" s="14"/>
    </row>
    <row r="8" spans="1:7" s="2" customFormat="1" ht="39.950000000000003" customHeight="1">
      <c r="A8" s="11" t="s">
        <v>2</v>
      </c>
      <c r="B8" s="9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10" t="s">
        <v>25</v>
      </c>
      <c r="E8" s="18">
        <v>9802.91</v>
      </c>
      <c r="G8" s="14"/>
    </row>
    <row r="9" spans="1:7" s="2" customFormat="1" ht="39.950000000000003" customHeight="1">
      <c r="A9" s="11" t="s">
        <v>2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56</v>
      </c>
      <c r="E9" s="18">
        <v>468.75</v>
      </c>
      <c r="G9" s="14"/>
    </row>
    <row r="10" spans="1:7" s="2" customFormat="1" ht="39.75" customHeight="1">
      <c r="A10" s="11" t="s">
        <v>2</v>
      </c>
      <c r="B10" s="9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43</v>
      </c>
      <c r="E10" s="18">
        <v>580.04</v>
      </c>
      <c r="G10" s="14"/>
    </row>
    <row r="11" spans="1:7" s="2" customFormat="1" ht="39.950000000000003" customHeight="1">
      <c r="A11" s="31" t="s">
        <v>19</v>
      </c>
      <c r="B11" s="35" t="str">
        <f t="array" ref="B11">IFERROR(INDEX(#REF!,SMALL(IF(#REF!=rngInvoice,ROW(#REF!)-ROW(#REF!)), ROW(2:2)), MATCH($B$6,#REF!, 0)),"")</f>
        <v/>
      </c>
      <c r="C11" s="36" t="str">
        <f t="array" ref="C11">IFERROR(INDEX(#REF!,SMALL(IF(#REF!=rngInvoice,ROW(#REF!)-ROW(#REF!)), ROW(2:2)), MATCH($C$6,#REF!, 0)),"")</f>
        <v/>
      </c>
      <c r="D11" s="36"/>
      <c r="E11" s="34">
        <f>SUM(E7:E10)</f>
        <v>69794.64</v>
      </c>
      <c r="G11" s="14"/>
    </row>
    <row r="12" spans="1:7" s="2" customFormat="1" ht="39.950000000000003" customHeight="1">
      <c r="A12" s="7"/>
      <c r="B12" s="7"/>
      <c r="C12" s="7"/>
      <c r="D12" s="7"/>
      <c r="E12" s="7"/>
      <c r="G12" s="14"/>
    </row>
    <row r="13" spans="1:7" s="2" customFormat="1" ht="39.950000000000003" customHeight="1">
      <c r="A13" s="7"/>
      <c r="B13" s="7"/>
      <c r="C13" s="7"/>
      <c r="D13" s="7"/>
      <c r="E13" s="7"/>
      <c r="G13" s="14"/>
    </row>
    <row r="14" spans="1:7" s="2" customFormat="1" ht="44.25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44.25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D2:E2"/>
    <mergeCell ref="A3:B3"/>
    <mergeCell ref="D3:E3"/>
  </mergeCells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RUJAN - KATEGORIJA 1</vt:lpstr>
      <vt:lpstr>RUJAN - 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Mrs. Tajnica </cp:lastModifiedBy>
  <cp:lastPrinted>2025-07-18T08:45:00Z</cp:lastPrinted>
  <dcterms:created xsi:type="dcterms:W3CDTF">2016-11-01T03:33:07Z</dcterms:created>
  <dcterms:modified xsi:type="dcterms:W3CDTF">2025-10-02T12:12:29Z</dcterms:modified>
</cp:coreProperties>
</file>